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14355" windowHeight="7740" activeTab="9"/>
  </bookViews>
  <sheets>
    <sheet name="G2-Phần 8" sheetId="20" r:id="rId1"/>
    <sheet name="G2-Phần 7" sheetId="19" r:id="rId2"/>
    <sheet name="G2-Phần 6" sheetId="18" r:id="rId3"/>
    <sheet name="G2-Phần 5" sheetId="17" r:id="rId4"/>
    <sheet name="G2-Phần 4" sheetId="16" r:id="rId5"/>
    <sheet name="G2-Phần 3" sheetId="15" r:id="rId6"/>
    <sheet name="G2-Phần 2" sheetId="14" r:id="rId7"/>
    <sheet name="G2-Phần 1" sheetId="7" r:id="rId8"/>
    <sheet name="G1-Phần 4" sheetId="13" r:id="rId9"/>
    <sheet name="G1-Phần 3" sheetId="12" r:id="rId10"/>
    <sheet name="G1-Phần 2" sheetId="11" r:id="rId11"/>
    <sheet name="G1-Phần 1" sheetId="10" r:id="rId12"/>
    <sheet name="G3 -khí" sheetId="9" r:id="rId13"/>
  </sheets>
  <definedNames>
    <definedName name="_xlnm._FilterDatabase" localSheetId="11" hidden="1">'G1-Phần 1'!$A$8:$H$60</definedName>
    <definedName name="_xlnm._FilterDatabase" localSheetId="10" hidden="1">'G1-Phần 2'!$A$7:$H$51</definedName>
    <definedName name="_xlnm._FilterDatabase" localSheetId="9" hidden="1">'G1-Phần 3'!$A$7:$H$51</definedName>
    <definedName name="_xlnm._FilterDatabase" localSheetId="8" hidden="1">'G1-Phần 4'!$A$8:$H$10</definedName>
    <definedName name="_xlnm._FilterDatabase" localSheetId="7" hidden="1">'G2-Phần 1'!$A$7:$H$7</definedName>
    <definedName name="_xlnm._FilterDatabase" localSheetId="6" hidden="1">'G2-Phần 2'!$A$7:$H$7</definedName>
    <definedName name="_xlnm._FilterDatabase" localSheetId="5" hidden="1">'G2-Phần 3'!$A$7:$H$7</definedName>
    <definedName name="_xlnm._FilterDatabase" localSheetId="4" hidden="1">'G2-Phần 4'!$A$7:$H$7</definedName>
    <definedName name="_xlnm._FilterDatabase" localSheetId="3" hidden="1">'G2-Phần 5'!$A$7:$H$7</definedName>
    <definedName name="_xlnm._FilterDatabase" localSheetId="2" hidden="1">'G2-Phần 6'!$A$7:$H$7</definedName>
    <definedName name="_xlnm._FilterDatabase" localSheetId="1" hidden="1">'G2-Phần 7'!$A$7:$H$7</definedName>
    <definedName name="_xlnm._FilterDatabase" localSheetId="0" hidden="1">'G2-Phần 8'!$A$7:$H$7</definedName>
  </definedNames>
  <calcPr calcId="144525"/>
</workbook>
</file>

<file path=xl/calcChain.xml><?xml version="1.0" encoding="utf-8"?>
<calcChain xmlns="http://schemas.openxmlformats.org/spreadsheetml/2006/main">
  <c r="F39" i="10" l="1"/>
  <c r="F38" i="10"/>
  <c r="F46" i="12" l="1"/>
  <c r="F40" i="12"/>
  <c r="F32" i="12"/>
  <c r="F30" i="12"/>
  <c r="F29" i="12"/>
  <c r="F28" i="12"/>
  <c r="F26" i="12"/>
  <c r="F25" i="12"/>
  <c r="F24" i="12"/>
  <c r="F23" i="12"/>
  <c r="F22" i="12"/>
  <c r="F21" i="12"/>
  <c r="F15" i="12"/>
  <c r="F10" i="12"/>
  <c r="F9" i="12"/>
  <c r="F45" i="11"/>
  <c r="F36" i="11"/>
  <c r="F24" i="11"/>
  <c r="F11" i="11"/>
  <c r="F52" i="10" l="1"/>
  <c r="F42" i="10"/>
</calcChain>
</file>

<file path=xl/sharedStrings.xml><?xml version="1.0" encoding="utf-8"?>
<sst xmlns="http://schemas.openxmlformats.org/spreadsheetml/2006/main" count="1365" uniqueCount="793">
  <si>
    <t>STT</t>
  </si>
  <si>
    <t>Tên hàng hóa</t>
  </si>
  <si>
    <t>Quy cách đóng gói  
(Tham khảo)</t>
  </si>
  <si>
    <t xml:space="preserve">Đơn vị tính
</t>
  </si>
  <si>
    <t>Số lượng dự trù</t>
  </si>
  <si>
    <t>(1)</t>
  </si>
  <si>
    <t>(3)</t>
  </si>
  <si>
    <t>(5)</t>
  </si>
  <si>
    <t>Kg</t>
  </si>
  <si>
    <t>Tăm bông vô khuẩn</t>
  </si>
  <si>
    <t>Cái</t>
  </si>
  <si>
    <t>Dung dịch rửa tay phẫu thuật loại 1</t>
  </si>
  <si>
    <t>Chai</t>
  </si>
  <si>
    <t>Lít</t>
  </si>
  <si>
    <t>Dung dịch sát khuẩn tay nhanh loại 1</t>
  </si>
  <si>
    <t>Can</t>
  </si>
  <si>
    <t>Dung dịch rửa vết thương</t>
  </si>
  <si>
    <t>Dung dịch sát khuẩn da dùng trong y tế loại 2</t>
  </si>
  <si>
    <t>Dung dịch làm sạch dụng cụ y tế loại 1</t>
  </si>
  <si>
    <t>Dung dịch khử khuẩn và tiệt khuẩn dụng cụ nội soi</t>
  </si>
  <si>
    <t>Hóa chất khử khuẩn mức độ cao loại 2</t>
  </si>
  <si>
    <t>Hộp</t>
  </si>
  <si>
    <t>Viên nén khử khuẩn loại 1</t>
  </si>
  <si>
    <t>Viên</t>
  </si>
  <si>
    <t>Chloramin B</t>
  </si>
  <si>
    <t>Dung dịch tẩy rửa và diệt khuẩn bề mặt thiết bị y tế loại 1</t>
  </si>
  <si>
    <t>Cồn y tế 70 º</t>
  </si>
  <si>
    <t>Cồn y tế 90 º</t>
  </si>
  <si>
    <t>Băng bột bó 10cm x 2,7m</t>
  </si>
  <si>
    <t>Băng chun 3 móc</t>
  </si>
  <si>
    <t>Cuộn</t>
  </si>
  <si>
    <t>Băng cuộn y tế 10cm x 5m</t>
  </si>
  <si>
    <t>Bao bọc camera dùng trong thủ thuật, phẫu thuật các loại, các cỡ</t>
  </si>
  <si>
    <t>Gạc cầu đường kính 40mm x2 lớp, vô trùng</t>
  </si>
  <si>
    <t>Gạc phẫu thuật 30cm x 40cm x 8 lớp</t>
  </si>
  <si>
    <t>Bơm cho ăn 50ml</t>
  </si>
  <si>
    <t>Kim cánh bướm các số loại 2</t>
  </si>
  <si>
    <t>Kim lấy thuốc các số loại 2</t>
  </si>
  <si>
    <t>Kim luồn tĩnh mạch an toàn các số loại 2</t>
  </si>
  <si>
    <t>Kim chọc dò tủy sống các số loại 1</t>
  </si>
  <si>
    <t>Kim châm cứu các số 5</t>
  </si>
  <si>
    <t>Kim châm cứu số 07</t>
  </si>
  <si>
    <t>Dây truyền dịch có kim bướm loại 1</t>
  </si>
  <si>
    <t>Bộ</t>
  </si>
  <si>
    <t>Dây nối bơm tiêm điện 140cm loại 1</t>
  </si>
  <si>
    <t>Đôi</t>
  </si>
  <si>
    <t>Găng khám không chứa bột tan</t>
  </si>
  <si>
    <t>Găng tay sản khoa các cỡ</t>
  </si>
  <si>
    <t>Túi 1 cái</t>
  </si>
  <si>
    <t>Canuyn (cannula) các cỡ từ số 4 đến số 8</t>
  </si>
  <si>
    <t>Sonde foley 3 đường các số</t>
  </si>
  <si>
    <t>Ống đặt nội khí quản có bóng các số</t>
  </si>
  <si>
    <t>Ống đặt nội khí quản không bóng các số</t>
  </si>
  <si>
    <t>Sonde nelaton các số</t>
  </si>
  <si>
    <t>Vòi hút dịch ổ bụng</t>
  </si>
  <si>
    <t>Dây thở oxy 2 đường sơ sinh</t>
  </si>
  <si>
    <t>Dây thở oxy 2 đường trẻ em</t>
  </si>
  <si>
    <t>Dây thở oxy 2 đường các cỡ người lớn</t>
  </si>
  <si>
    <t>Catheter tĩnh mạch Trung Tâm 3 nòng loại 2</t>
  </si>
  <si>
    <t>Chiếc</t>
  </si>
  <si>
    <t>Sonde dẫn lưu ổ bụng</t>
  </si>
  <si>
    <t>Chỉ thép liền kim các cỡ</t>
  </si>
  <si>
    <t>Sợi</t>
  </si>
  <si>
    <t>Lưỡi dao mổ sử dụng một lần các số</t>
  </si>
  <si>
    <t>Điện cực tim người lớn</t>
  </si>
  <si>
    <t>Mask thở oxy người lớn</t>
  </si>
  <si>
    <t>Mask thở oxy trẻ em</t>
  </si>
  <si>
    <t>Mask khí dung người lớn</t>
  </si>
  <si>
    <t>Mask khí dung trẻ sơ sinh</t>
  </si>
  <si>
    <t>Mask oxy có túi</t>
  </si>
  <si>
    <t>Mask thở ambu người lớn</t>
  </si>
  <si>
    <t>Khẩu trang tiệt trùng</t>
  </si>
  <si>
    <t>Giấy in nhiệt</t>
  </si>
  <si>
    <t>Giấy điện tim 6 cần</t>
  </si>
  <si>
    <t>Tập</t>
  </si>
  <si>
    <t>Lam kính</t>
  </si>
  <si>
    <t>Túi</t>
  </si>
  <si>
    <t>Túi đựng nước tiểu</t>
  </si>
  <si>
    <t>Dây Ga ro</t>
  </si>
  <si>
    <t>Băng keo thử nhiệt hấp khô</t>
  </si>
  <si>
    <t>Đè lưỡi gỗ</t>
  </si>
  <si>
    <t>Kẹp rốn trẻ sơ sinh</t>
  </si>
  <si>
    <t>Tờ</t>
  </si>
  <si>
    <t>Bình</t>
  </si>
  <si>
    <t>Kìm kẹp kim</t>
  </si>
  <si>
    <t>Hộp đựng bông cồn</t>
  </si>
  <si>
    <t>Cán dao mổ</t>
  </si>
  <si>
    <t>Bóp bóng người lớn</t>
  </si>
  <si>
    <t>Bóp bóng trẻ em</t>
  </si>
  <si>
    <t>Huyết áp kế đồng hồ trẻ em</t>
  </si>
  <si>
    <t>Gel bôi trơn</t>
  </si>
  <si>
    <t>Tuýp</t>
  </si>
  <si>
    <t>Gel siêu âm</t>
  </si>
  <si>
    <t>Hóa chất chuẩn cho xét nghiệm LDL</t>
  </si>
  <si>
    <t>Hóa chất chuẩn cho xét nghiệm CK-MB</t>
  </si>
  <si>
    <t>Lọ</t>
  </si>
  <si>
    <t>Hóa chất chuẩn cho xét nghiệm CRP hs</t>
  </si>
  <si>
    <t>Hóa chất kiểm tra  cho các xét nghiệm sinh hóa mức 1</t>
  </si>
  <si>
    <t>Hóa chất kiểm tra  cho các xét nghiệm sinh hóa mức 2</t>
  </si>
  <si>
    <t>Hóa chất kiểm tra cho xét nghiệm HDL/LDL</t>
  </si>
  <si>
    <t>Hóa chất kiểm tra cho xét nghiệm CK-MB mức 1</t>
  </si>
  <si>
    <t>Hóa chất kiểm tra cho xét nghiệm CK-MB mức 2</t>
  </si>
  <si>
    <t>Dung dịch rửa</t>
  </si>
  <si>
    <t>Dung dịch rửa hệ thống</t>
  </si>
  <si>
    <t>Hóa chất hiệu chuẩn cho các xét nghiệm sinh hóa thường quy</t>
  </si>
  <si>
    <t>Huyết thanh kiểm tra Ethanol mức 1</t>
  </si>
  <si>
    <t>Huyết thanh kiểm tra Ethanol mức 2</t>
  </si>
  <si>
    <t>Hóa chất dùng cho xét nghiệm Ethanol</t>
  </si>
  <si>
    <t>Hóa chất hiệu chuẩn cho xét nghiệm Ammonia, Ethanol và CO2</t>
  </si>
  <si>
    <t>Hóa chất pha loãng mẫu</t>
  </si>
  <si>
    <t>20L</t>
  </si>
  <si>
    <t>Thùng</t>
  </si>
  <si>
    <t>Dung dịch ly giải hồng cầu</t>
  </si>
  <si>
    <t>500ml</t>
  </si>
  <si>
    <t>Dung dịch rửa máy</t>
  </si>
  <si>
    <t>50ml</t>
  </si>
  <si>
    <t>Máu chuẩn cho máy huyết học</t>
  </si>
  <si>
    <t>500mL</t>
  </si>
  <si>
    <t>lọ</t>
  </si>
  <si>
    <t>50mL</t>
  </si>
  <si>
    <t>Hoá chất pha loãng dùng cho máy điện huyết học</t>
  </si>
  <si>
    <t>Dung dịch ly giải hồng cầu cho máy xét nghiệm huyết học loại 3 thành phần</t>
  </si>
  <si>
    <t>1L</t>
  </si>
  <si>
    <t>Dung dịch ly giải hồng cầu cho máy xét nghiệm huyết học loại 5 thành phần</t>
  </si>
  <si>
    <t>Dung dịch ly giải Hemoglobin trong máu</t>
  </si>
  <si>
    <t>Hoá chất kiểm tra chất lượng xét nghiệm huyết học</t>
  </si>
  <si>
    <t>Hoá chất rửa đầu kim hút cho máy huyết học</t>
  </si>
  <si>
    <t>Hóa chất xét nghiệm định lượng CA 72-4</t>
  </si>
  <si>
    <t>Hóa chất xét nghiệm định lượng AFP</t>
  </si>
  <si>
    <t>Chất chuẩn xét nghiệm định lượng CA 15-3</t>
  </si>
  <si>
    <t>Chất chuẩn xét nghiệm định lượng CA 19-9</t>
  </si>
  <si>
    <t>Chất chuẩn xét nghiệm định lượng CA 72-4</t>
  </si>
  <si>
    <t>Chất chuẩn xét nghiệm định lượng AFP</t>
  </si>
  <si>
    <t>Chất chuẩn xét nghiệm Calcitonin</t>
  </si>
  <si>
    <t>Chất chuẩn xét nghiệm định lượng CEA</t>
  </si>
  <si>
    <t>Chất chuẩn xét nghiệm định lượng Ferritin</t>
  </si>
  <si>
    <t>Chất chuẩn xét nghiệm định lượng beta HCG tự do</t>
  </si>
  <si>
    <t>Chất chuẩn xét nghiệm định lượng T4 tự do</t>
  </si>
  <si>
    <t>Chất chuẩn xét nghiệm định lượng beta HCG</t>
  </si>
  <si>
    <t>Chất chuẩn xét nghiệm định lượng PAPP-A</t>
  </si>
  <si>
    <t>Chất chuẩn xét nghiệm định lượng PSA toàn phần</t>
  </si>
  <si>
    <t>Chất chuẩn xét nghiệm định lượng T3 toàn phần</t>
  </si>
  <si>
    <t>Chất chuẩn xét nghiệm định lượng Troponin T độ nhậy cao</t>
  </si>
  <si>
    <t>Chất chuẩn xét nghiệm định lượng TSH</t>
  </si>
  <si>
    <t>Hóa chất xét nghiệm định lượng CEA</t>
  </si>
  <si>
    <t>Hóa chất xét nghiệm định lượng Ferritin</t>
  </si>
  <si>
    <t>Hóa chất xét nghiệm định lượng beta HCG tự do</t>
  </si>
  <si>
    <t>Hóa chất xét nghiệm định lượng beta HCG</t>
  </si>
  <si>
    <t>Dung dịch rửa điện cực</t>
  </si>
  <si>
    <t>Hóa chất xét nghiệm định lượng PAPP-A</t>
  </si>
  <si>
    <t>Dung dịch kiểm tra chất lượng xét nghiệm định lượng Troponin T</t>
  </si>
  <si>
    <t>Dung dịch kiểm tra chất lượng chung của các xét nghiệm chỉ điểm ung thư.</t>
  </si>
  <si>
    <t>Dung dịch kiểm tra chất lượng chung cho các xét nghiệm miễn dịch</t>
  </si>
  <si>
    <t>Hóa chất xét nghiệm định lượng PSA toàn phần</t>
  </si>
  <si>
    <t>Dung dịch kiểm tra chất lượng xét nghiệm beta HCG tự do và PAPP-A</t>
  </si>
  <si>
    <t>Hóa chất xét nghiệm định lượng Troponin T độ nhậy cao</t>
  </si>
  <si>
    <t>Hóa chất xét nghiệm định lượng nồng độ TSH</t>
  </si>
  <si>
    <t>Dung dịch pha loãng chung cho các xét nghiệm miễn dịch</t>
  </si>
  <si>
    <t>Cup phản ứng dùng cho máy E411</t>
  </si>
  <si>
    <t>Đầu côn hút mẫu dùng cho máy E411</t>
  </si>
  <si>
    <t>Hóa chất rửa hệ thống</t>
  </si>
  <si>
    <t>Hóa chất xét nghiệm điện giải đồ</t>
  </si>
  <si>
    <t>Hóa chất kiểm tra chất lượng xét nghiệm điện giải đồ</t>
  </si>
  <si>
    <t>10x1ml</t>
  </si>
  <si>
    <t>10x5ml</t>
  </si>
  <si>
    <t>Dung dịch rửa đậm đặc</t>
  </si>
  <si>
    <t>3x2ml</t>
  </si>
  <si>
    <t>Điện cực K</t>
  </si>
  <si>
    <t>1 Chiếc/ hộp</t>
  </si>
  <si>
    <t>Chiếc</t>
  </si>
  <si>
    <t>Điện cực Na</t>
  </si>
  <si>
    <t>Điện cực Cl</t>
  </si>
  <si>
    <t>Điện cực Ca</t>
  </si>
  <si>
    <t>Điện cực pH</t>
  </si>
  <si>
    <t>Điện cực tham chiếu</t>
  </si>
  <si>
    <t>Dung dịch thêm điện cực Na/K/Cl/Ca/pH</t>
  </si>
  <si>
    <t>5x0.8ml</t>
  </si>
  <si>
    <t>Dung dịch nạp điện cực chuẩn</t>
  </si>
  <si>
    <t>20ml</t>
  </si>
  <si>
    <t>Hoá chất đông máu APTT</t>
  </si>
  <si>
    <t>APTT: 5x5mL; CaCl2: 5x5mL</t>
  </si>
  <si>
    <t>Hoá chất đông máu PT</t>
  </si>
  <si>
    <t>10x5mL</t>
  </si>
  <si>
    <t>Hoá chất đông máu FIB</t>
  </si>
  <si>
    <t>FIB: 5x5mL; Buffer: 3x30mL</t>
  </si>
  <si>
    <t>Hoá chất đông máu TT</t>
  </si>
  <si>
    <t>Hoá chất kiểm tra đông máu</t>
  </si>
  <si>
    <t>10x1mL</t>
  </si>
  <si>
    <t>Dung dịch rửa dùng cho máy đông máu</t>
  </si>
  <si>
    <t>Dung dịch rửa pha loãng dùng cho các máy xét nghiệm đông máu</t>
  </si>
  <si>
    <t>Cóng phản ứng xét nghiệm đông máu</t>
  </si>
  <si>
    <t>2000 chiếc/túi</t>
  </si>
  <si>
    <t>Hóa chất sử dụng cho máy xét nghiệm khí máu ( Loại 1)</t>
  </si>
  <si>
    <t>100 test/hộp</t>
  </si>
  <si>
    <t>Điện cực tham chiếu</t>
  </si>
  <si>
    <t xml:space="preserve">1 chiếc/hộp </t>
  </si>
  <si>
    <t>Hóa chất kiểm chuẩn</t>
  </si>
  <si>
    <t>30 lọ x1.7 ml /1 hộp</t>
  </si>
  <si>
    <t>100 cái/hộp</t>
  </si>
  <si>
    <t>hộp</t>
  </si>
  <si>
    <t>Bộ dây bơm sử dụng cho máy xét nghiệm khí máu</t>
  </si>
  <si>
    <t>1 túi (1 chiếc)</t>
  </si>
  <si>
    <t>túi</t>
  </si>
  <si>
    <t>Cổng lấy mẫu cho máy</t>
  </si>
  <si>
    <t>5 chiếc/túi</t>
  </si>
  <si>
    <t>Test</t>
  </si>
  <si>
    <t>Ống máu lắng</t>
  </si>
  <si>
    <t>Ống</t>
  </si>
  <si>
    <t>Ống EDTA nắp nhựa</t>
  </si>
  <si>
    <t>Bộ hóa chất phản ứng ASO (Aslo)</t>
  </si>
  <si>
    <t>Bộ thuốc nhuộm Gram</t>
  </si>
  <si>
    <t>Bộ hóa chất nhuộm Ziehl Neelsen</t>
  </si>
  <si>
    <t>Que</t>
  </si>
  <si>
    <t>Kit thử nhanh phát hiện kháng thể IgM kháng virus viêm gan A</t>
  </si>
  <si>
    <t>Ống nghiệm nhựa  không nắp</t>
  </si>
  <si>
    <t>Ống eppendorf (1,5ml)</t>
  </si>
  <si>
    <t>Túi đựng máu</t>
  </si>
  <si>
    <t>Gói</t>
  </si>
  <si>
    <t>(2)</t>
  </si>
  <si>
    <t>(4)</t>
  </si>
  <si>
    <t>Kéo đầu nhọn</t>
  </si>
  <si>
    <t>Phẫu tích có mấu</t>
  </si>
  <si>
    <t>kéo thẳng</t>
  </si>
  <si>
    <t>Panh thẳng không mấu</t>
  </si>
  <si>
    <t>Gạc mét</t>
  </si>
  <si>
    <t>Mét</t>
  </si>
  <si>
    <t>Chỉ khâu liền kim không tiêu đơn sợi Polyamide số 2/0, dài 75 cm</t>
  </si>
  <si>
    <t>Chỉ khâu liền kim không tiêu đơn sợi Polyamide số 3/0, dài 75 cm</t>
  </si>
  <si>
    <t>Chỉ khâu liền kim tiêu chậm đa sợi Polyglycolic acid số 1/0, dài 90cm</t>
  </si>
  <si>
    <t>Chỉ khâu liền kim tiêu chậm Polyglycolic acid số 2/0, dài 75cm</t>
  </si>
  <si>
    <t>Chỉ khâu liền kim tiêu chậm đa sợi Polyglycolic acid số 3/0, dài 75cm</t>
  </si>
  <si>
    <t>Chỉ khâu liền kim tiêu chậm đa sợi Polyglycolic acid số 4/0, dài 75cm</t>
  </si>
  <si>
    <t>Ghi chú</t>
  </si>
  <si>
    <t>(6)</t>
  </si>
  <si>
    <t>Bông y tế thấm nước</t>
  </si>
  <si>
    <t>Nguyên liệu: 100% Cotton; Không dùng chất tạo màu trắng; Khả năng giữ nước: Trung bình 5g bông giữ được ≥100g nước; Tốc độ chìm ≤ 8s; Chất tan trong nước: không quá ≤ 0,5%; Giới hạn acid-kiềm: cả 2 dung dịch không có màu hồng;</t>
  </si>
  <si>
    <t>Đựng trong ống nhựa có nắp, chiều dài que 70mm, đóng gói riêng từng cái. Được tiệt trùng.</t>
  </si>
  <si>
    <t>Thành phần: NaCl 0,9%. Dung dịch dùng để rửa vết thương.</t>
  </si>
  <si>
    <t>Hàm lượng ethanol 70%</t>
  </si>
  <si>
    <t>Hàm lượng ethanol 70% ±2% (tt/tt) ở ≥ 20 độ C. Giới hạn Methanol ≤ 500ppm. Dạng lỏng, không màu, trong suốt dễ bay hơi.</t>
  </si>
  <si>
    <t>Hàm lượng ethanol 90% ±2% (tt/tt) ở ≥ 20 độ C. Giới hạn Methanol ≤ 500ppm. Dạng lỏng, không màu, trong suốt dễ bay hơi.</t>
  </si>
  <si>
    <t>Chất liệu: bột liền gạc, gạc 100% cotton, lõi nhựa, bột thạch cao ≥ 97%. Khối lượng thạch cao ≥ 380g. Thời gian ngấm nước ≤ 10s. Khối lượng gạc từ 26g - 34g. Thời gian đông kết 2-4 phút. Vỏ là giấy bạc chống ẩm. Kích thước cuộn ≥ 10cm x 2,7m</t>
  </si>
  <si>
    <t>Băng bột bó 15cm x 2,7m</t>
  </si>
  <si>
    <t>Băng bột bó 20cm x 2,7m</t>
  </si>
  <si>
    <t>Chất liệu: bột liền gạc, gạc 100% cotton, lõi nhựa, bột thạch cao ≥ 85%. Khối lượng thạch cao ≥ 380g. Thời gian ngấm nước ≤ 10s. Khối lượng gạc từ 26g - 34g. Thời gian đông kết 2-4 phút. Vỏ là giấy bạc chống ẩm. Kích thước cuộn ≥ 15cm x 2,7m</t>
  </si>
  <si>
    <t>Chất liệu: bột liền gạc, gạc 100% cotton, lõi nhựa, bột thạch cao ≥ 85%. Khối lượng thạch cao ≥ 380g. Thời gian ngấm nước ≤ 10s. Khối lượng gạc từ 26g - 34g. Thời gian đông kết 2-4 phút. Vỏ là giấy bạc chống ẩm. Kích thước cuộn ≥ 20cm x 2,7m</t>
  </si>
  <si>
    <t>Băng chun 3 móc. Chất liệu: Cotton, Gạc, PBT (Poly Butylene Telephthelen) Kích thước ≥ 10cm x 4,5m</t>
  </si>
  <si>
    <t>Thành phần: Gạc được dệt từ sợi 100% Cotton, mật độ 18±2 sợi/inch. Trọng lượng 23-29 grams/m2. Không chứa chất gây dị ứng, không có tinh bột hoặc Detrix, không có xơ mùn và dịch phủ tạng. Tốc độ hút nước ≤ 5 giây, độ ngậm nước ≥ 5gr nước/ 1 gr gạc. Chất tan trong nước &lt; 0,5%. Độ pH: trung tính. Độ trắng ≥ 80%. Hàm lượng chất béo ≤ 0,5%. Kích thước ≥ 10cm x 5m.</t>
  </si>
  <si>
    <t>Túi bọc Camera, Chất liệu Nylon, túi nylon 9cm x 14cm (±5%) có dây buộc, ống nylon Ø 18cm x 230cm (±5%) có dây buộc, được tiệt trùng</t>
  </si>
  <si>
    <t>Băng dính: Chất liệu nền bằng vải lụa phủ keo Acrylic không dùng dung môi. Lõi nhựa liền với cánh bảo vệ. Lực xé: 5,15kg/12mm (±1); Độ dính: 512g/12mm (±10); số sợi: 65g/m2 (±5) Kích thước ≥ 5 cm x 5m</t>
  </si>
  <si>
    <t>Thành phần: Sản xuất từ sợi 100% Cotton, mật độ 18±2 sợi/inch.Tẩy trắng bằng oxy già, không chứa chất gây dị ứng, không có tinh bột hoặc Detrix. Tốc độ hút nước ≤ 5 giây, độ ngậm nước ≥ 5gr nước/ 1 gr gạc. Độ pH: trung tính. Độ trắng ≥ 80%. Được tiệt trùng. Kích thước ≥ fi 40mm x 2 lớp .</t>
  </si>
  <si>
    <t>Gạc cầu đường kính 30mm x1 lớp, vô trùng</t>
  </si>
  <si>
    <t>Gạc phẫu thuật 10cm x 10cm x 8 lớp</t>
  </si>
  <si>
    <t>Thành phần: Sản xuất từ sợi 100% Cotton, mật độ 18±2 sợi/inch.Tẩy trắng bằng oxy già, không chứa chất gây dị ứng, không có tinh bột hoặc Detrix. Tốc độ hút nước ≤ 5 giây, độ ngậm nước ≥ 5gr nước/ 1 gr gạc. Độ pH: trung tính. Độ trắng ≥ 80%. Được tiệt trùng. Kích thước ≥ fi 30mm x 1 lớp</t>
  </si>
  <si>
    <t>Thành phần: Sản xuất từ sợi 100% Cotton, mật độ 18±2 sợi/inch.Tẩy trắng bằng oxy già, không chứa chất gây dị ứng, không có tinh bột hoặc Detrix. Tốc độ hút nước ≤ 5 giây, độ ngậm nước ≥ 5gr nước/ 1 gr gạc. Độ pH: trung tính. Độ trắng ≥ 80%. Được tiệt trùng. Kích thước ≥ 30cm x 40cm x 8 lớp .</t>
  </si>
  <si>
    <t>Thành phần: Gạc được dệt từ sợi 100% Cotton, mật độ 18±2 sợi/inch. Trong lượng 23- 29 grams/m2. Tẩy trắng bằng oxy già, không chứa chất gây dị ứng, không có tinh bột hoặc Detrix. Tốc độ hút nước ≤ 5 giây, độ ngậm nước ≥ 5gr nước/ 1 gr gạc. Độ trắng ≥ 80%. Độ pH: trung tính. Được tiệt trùng. Kích thước ≥ 10cm x 10cm x 8 lớp</t>
  </si>
  <si>
    <t>Thành phần: Gạc được dệt từ sợi 100% Cotton, mật độ 18±2 sợi/inch.Trong lượng 23- 29 grams/m2.Không chứa chất gây dị ứng, không có tinh bột hoặc Detrix. Tốc độ hút nước ≤ 5 giây, độ ngậm nước ≥ 5gr nước/ 1 gr gạc. Độ trắng: ≥ 80%. Chất tan trong nước &lt;0.5%. Độ pH: trung tính. Hàm lượng béo ≤ 0.5%. Kích thước ≥ khổ 0,8m. 100 mét/tệp</t>
  </si>
  <si>
    <t>Xy lanh 1ml: Được sản xuất từ nhựa y tế nguyên sinh trong suốt. Pít tông: Trong suốt, có khía bẻ gãy để hủy sau khi sử dụng. Gioăng: có núm bơm hết hành trình giúp tiêm hết thuốc, tạo được độ kínkhít giữa pít tông với xy lanh. Kim làm bằng thép không gỉ mạ Crom hoặc Niken, được phủ Silicon. Tiệt trùng bằng khí Ethylene Oxide (E.O). Vô trùng - không độc - không buốt - không gây sốt - không DEHP</t>
  </si>
  <si>
    <t>Dung tích: 50ml - Xy lanh: Nhựa nguyên sinh đạt tiêu chuẩn, trong suốt, đốc nhỏ lắp vừa kim, sử dụng được cho máy bơm tiêm điện.. Pít tông: trong suốt, Có khía bẻ gãy để hủy.Gioăng: Nguyên liệu nguyên sinh đạt tiêu chuẩn, mềm, tạo độ kín khít giữa pít tông với xy lanh - Tiệt trùng bằng khí Ethylene Oxide (E.O) - Vô trùng - không độc - không buốt - không gây sốt - không DEHP</t>
  </si>
  <si>
    <t>Xy lanh 50ml: Nhựa nguyên sinh đạt tiêu chuẩn, trong suốt, không chứa DEHP, không độc hại, không ảnh hưởng tới sức khỏe. Có vạch chia dung tích rõ ràng, đốc to lắp vừa dây cho ăn. Pít tông: Nhựa nguyên sinh đạt tiêu chuẩn, trong suốt, không chứa DEHP, không độc hại, không ảnh hưởng tới sức khỏe. Có khía bẻ gãy để hủy chống sử dụng lại. Gioăng: Nguyên liệu nguyên sinh đạt tiêu chuẩn, mềm, tạo độ kín khít giữa pít tông với xy lanh, không gây độc, không ảnh hưởng sức khỏe. - Sản phẩm được tiệt trùng bằng khí Ethylene Oxide (E.O)</t>
  </si>
  <si>
    <t>Xy lanh 20ml: Được sản xuất từ nhựa y tế nguyên sinh trong suốt.  Pít tông: Trong suốt, có khía bẻ gãy để hủy. Gioăng: Mềm dẻo, bề mặt gioăng nhẵn, di chuyển dễ dàng tạo được độ kín- khít giữa pít tông với xy lanh. Kim làm bằng thép không gỉ mạ Crom hoặc Niken. Đầu kim vát 3 cạnh, sắc nhọn, không gờ. Thân kim nhẵn, tròn đều, có đủ độ cứng cơ khí, không bị cong vênh, không tạp chất bên trong, được phủ Silicon.  Tiệt trùng bằng khí Ethylene Oxide (E.O).  Vô trùng - không độc - không buốt - không gây sốt - không DEHP</t>
  </si>
  <si>
    <t>Xy lanh 5ml: Đầu côn hoặc đầu xoắn, được sản xuất từ nhựa y tế nguyên sinh trong suốt. Pít tông: Trong suốt, có khía bẻ gãy để hủy. Gioăng: Mềm dẻo, bề mặt gioăng nhẵn, di chuyển dễ dàng tạo được độ kín- khít giữa pít tông với xy lanh - Kim làm bằng thép không gỉ mạ Crom hoặc Niken. Đầu kim vát 3 cạnh, sắc nhọn, không gờ. Thân kim nhẵn, tròn đều, có đủ độ cứng cơ khí, không bị cong vênh, không tạp chất bên trong, được phủ Silicon.. Tiệt trùng bằng khí Ethylene Oxide (E.O).Vô trùng - không độc - không buốt - không gây sốt - không DEHP</t>
  </si>
  <si>
    <t>Chất liệu Crom-Niken. Kim nhọn, vát 3 mặt có tráng lớp silicon. Có đầu khóa vặn xoắn. Dây nối 30cm (± 5cm), không có DEHP, sử dụng thành phần chất hóa dẻo không độc hại với người như DEHT.Các số từ 19G đến 25G</t>
  </si>
  <si>
    <t>Kim: được làm bằng thép không gỉ mạ Crom hoặc Niken. - Đầu kim vát 3 cạnh, sắc nhọn, không gờ, có nắp chụp bảo vệ - Thân kim nhẵn, tròn đều, có đủ độ cứng cơ khí, không bị cong vênh, không tạp chất bên trong, được phủ Silicone. - Đốc kim có màu giúp phân biệt cỡ kim theo tiêu chuẩn quốc tế- Sản phẩm đóng gói trong túi riêng, không có độc tố và chất gây sốt, không có chất DEHP, được tiệt trùng bằng khí Ethylene Oxide (E.O).</t>
  </si>
  <si>
    <t>Kim luồn tĩnh mạch có cánh, có cổng tiêm.Kết nối khóa ren (Luer lock).Ống tiêm chất liệu FEP, không DEHP, chống xoắn.Đầu kim cắt vát 3 cạnh.Chỉ thị mầu phân biệt kích cỡ kim Có vạch cản quang Nút chặn an toàn ở đuôi kim luồn với màng lọc Hydrophobic ngăn máu chảy ra ngoài Thời gian lưu kim ≥ 96h Các size 14-24</t>
  </si>
  <si>
    <t>Kim gây tê tủy sống đầu kiểu Quinck. Quan sát được dịch chảy ra. Que thông nòng có nhiều màu. Tối thiểu các cỡ G18, G20, G22, G25, G27.</t>
  </si>
  <si>
    <t>Vỉ nhôm, cán đồng, có khuyên, thân kim sử dụng thép chuyên dụng, dẫn điện tốt. Vô trùng. Dùng 1 lần hoặc hấp sấy dùng nhiều lần. Kích thước ≥: 0,30mmx50mm; 0,30mmx25mm; 0,30mmx40mm; 0,25mmx25mm; 0,25mmx50mm; 0,25mmx40mm; 0,30mmx75mm.</t>
  </si>
  <si>
    <t>Vỉ nhôm, cán đồng, có khuyên, thân kim sử dụng thép chuyên dụng, dẫn điện tốt. Vô trùng. Dùng 1 lần hoặc hấp sấy dùng nhiều lần. Kích thước ≥ : 0,30mmx50mm; 0,30mmx25mm; 0,30mmx40mm; 0,25mmx25mm; 0,25mmx50mm; 0,25mmx40mm; 0,30mmx75mm.</t>
  </si>
  <si>
    <t>- Dây dẫn: Dài ≥ 1550mm, được làm từ nhựa nguyên sinh PVC tráng silicon có độ đàn hồi cao, không gãy gập khi bảo quản và sử dụng. Chứng nhận đạt không có chất gây tan huyết. Có cổng tiêm thuốc chữ Y. Đầu nối kim thiết kế khóa vặn để khóa chặt kim (Luer lock). Van thoát khí (van lọc khí): có thiết kế màng lọc khuẩn 0.2µm vô khuẩn làm từ chất liệu vải PP không dệt. Bầu đếm giọt dung tích 20ml. Đường kính ngoài 14.2mm - 14.5mm. Dài 45mm, có thành dày đều: 0.9mm. Có màng lọc dịch 15µm. Kim 2 cánh bướm: 23G và các cỡ khác theo yêu cầu. Tiệt trùng bằng khí Ethylene Oxide (E.O)</t>
  </si>
  <si>
    <t>Khóa ba chạc không dây</t>
  </si>
  <si>
    <t>Không chứa latex. Thể tích tồn dư ≤ 1 ml. Sử dụng thành phần chất hóa dẻo không độc hại với người (như DEHT hoặc tương đương). Đường kính trong 0,9 mm, đường kính ngoài 1,9 mm. Độ dài của dây ≥ 140cm.</t>
  </si>
  <si>
    <t>Khóa ba chạc không dây nối với 1 khóa ren chính và hai khóa ren phụ. Mũi tên chỉ hướng dòng chảy. Khóa ren dạng đai xoay. Thân khóa bằng chất liệu Polycarbonate trong suốt, tay xoắn bằng chất liệu polyethylene, xoay 360 độ không giới hạn..</t>
  </si>
  <si>
    <t>Khóa ba chạc dây nối ≥ 25cm với 1 khóa ren chính và hai khóa ren phụ.Mũi tên chỉ hướng dòng chảy.Khóa ren dạng đai xoay.Thân khóa bằng chất liệu Polycarbonate trong suốt, tay xoay bằng chất kiệu polyethylene, xoay 360 độ không giới hạn.</t>
  </si>
  <si>
    <t>Dây truyền máu dài ≥180cm, có màng lọc với Kích thước ≥ lỗ lọc nhỏ nhất 175- lớn nhất 210µm. Có kim truyền không cánh cỡ 18G, được tiệt trùng</t>
  </si>
  <si>
    <t>Găng khám chất liệu Latex tự nhiên.Kích thước ≥ : có nhiều size. Chiều rộng: 70mm - 110mm. Chiều dài 240mm (±10mm). Độ dày ≥0,08mm;</t>
  </si>
  <si>
    <t>Chất liệu bằng cao su tự nhiên, Hàm lương bột tan ≤ 2mg/găng tay. Chiều dài Min: 240mm (±20)mm.</t>
  </si>
  <si>
    <t>Găng tay chất liệu cao su thiên nhiên, ngón tay thẳng, cong. Sử dụng trong khám sản phụ khoa. Chiều dài găng: 490 (±10)mm. - Chiều rộng lòng bàn tay: Size7: 89 (±5)mm. Size 7½: 95 (±5)mm. - Lực kéo:Trước lão hóa: ≥ 12.5N; Sau lão hóa: ≥ 9.5N.  Độ giãn dài khi đứt: Trước lão hóa: ≥ 700%; Sau lão hóa: ≥ 550%</t>
  </si>
  <si>
    <t>Canuyn (cannula) cỡ số 9</t>
  </si>
  <si>
    <t>Nguyên liệu: mủ kem latex ly tâm tự nhiên. Hàm lượng protein chiết suất ≤ 200µg/ găng tay. Độ dài 280mm (±10mm). Độ dày ≥ 0,1mm. Được tiệt trùng</t>
  </si>
  <si>
    <t>Chất liệu nhựa cứng PE (Polyetylen). Các cỡ dùng cho trẻ em 2-4. Được tiệt trùng. Quy cách đóng gói: Túi ≥ 1 cái</t>
  </si>
  <si>
    <t>Chất liệu nhựa cứng PE, không có độc hại. Có các cỡ từ 4 đến 8. Được đóng gói túi PE. Được tiệt trùng</t>
  </si>
  <si>
    <t>Chất liệu nhựa cứng PE, không có độc hại. Cỡ 9 trở lên. Được đóng gói túi PE. Được tiệt trùng</t>
  </si>
  <si>
    <t>Sonde Foley 3 nhánh. Số 16-24. Chất liệu cao su thiên nhiên có phủ silicon, bóng 30ml, 3 nhánh, chất liệu không có DEHP</t>
  </si>
  <si>
    <t>Ống đặt nội khí quản có bóng chèn. Chất liệu: PVC. Các cỡ: 3.0 (đường kính ngoài 4.2mm, đường kính bóng 8mm); 4.0 (đường kính ngoài 5.5mm, đường kính bóng 11mm); 5.0 (đường kính ngoài 6.8mm, đường kính bóng 16 mm); 5.5 (đường kính ngoài 7.5mm, đường kính bóng 16 mm), 6.0(đường kính ngoài 8.2mm, đường kính bóng 22 mm); 6,5 (đường kính ngoài 8.8mm đường kính bóng 22 mm), 7.0 (đường kính ngoài 9.6mm, đường kính bóng 25 mm), 7.5 (đường kính ngoài 10.2mm đường kính bóng 25mm), 8.0 (đường kính ngoài 10.9mm, đường kính bóng 27 mm)</t>
  </si>
  <si>
    <t>Ống đặt nội khí quản. Chất liệu: PVC. Các cỡ: 2.5 (đường kính ngoài 3.6mm); 3.0 (đường kính ngoài 4.2mm); 3.5 (đường kính ngoài 4.9mm); 4.0 (đường kính ngoài 5.5mm); 4.5 (đường kính ngoài 6.2mm) 5.0(đường kính ngoài 6.8mm); 5.5 (đường kính ngoài 7.5mm), 6.0 (đường kính ngoài 8.2mm); 6,5 (đường kính ngoài 8.8mm)</t>
  </si>
  <si>
    <t>Sonde dạ dày các số 10,12,14,16 ,18</t>
  </si>
  <si>
    <t>Các số, dài 125cm (±5%), vạch đánh dấu tại 45, 55, 65, 75 cm, có 4 mắt phụ, đầu ống được mài nhẵn có đường cản quang chạy dọc thân ống. Chất liệu PVC mềm, dẻo.</t>
  </si>
  <si>
    <t>Các số 5; 6; 8; 10, dài 50cm, vạch đánh dấu tại 20, 30 cm, có 2 mắt phụ, có đường cản quang chạy dọc thân ống. Chất liệu PVC mềm, dẻo.</t>
  </si>
  <si>
    <t>Sonde hút dịch các số. Phân biệt kích cỡ bằng màu sắc. Chất liệu nhựa y tế PVC Ống dài 50 cm, có 2 mắt phụ.</t>
  </si>
  <si>
    <t>Làm bằng cao su thiên nhiên, Kích thước ≥ 6 - 24Fr.</t>
  </si>
  <si>
    <t>Vật liệu cứng 4 mắt. Phù hợp đầu nối 6,35mm và 9,50 mm.</t>
  </si>
  <si>
    <t>Chất liệu nhựa y tế, chiều dài ≥ 220cm. Dây oxy 2 nhánh, chống gẫy gập tắc nghẽn, viền ống thiết kế tròn. Được tiệt trùng. Có bao chứa an toàn đi kèm.</t>
  </si>
  <si>
    <t>Sonde dạ dày số 6, số 8</t>
  </si>
  <si>
    <t>Catheter tĩnh mạch trung tâm 3 nòng 7Fr, chiều dài 20cm, chất liệu Polyurethane 1 Bộ bao gồm: 1 catheter tĩnh mạch trung tâm 3 nòng, dây dẫn đường (đầu nối chữ J) làm bằng chất liệu nitinol có Kích thước ≥ 0.035''X60cm, nong 8.5Fx10cm, nút chặn, kim luồn là kim thẳng hoặc kim Y, dao, xylanh, có dây điện cực để đo ECG. Quy cách đóng gói ≥ 10 bộ/hộp</t>
  </si>
  <si>
    <t>Sond Hậu Môn các số (Số 20, 22, 24, 26)</t>
  </si>
  <si>
    <t>Bộ gây tê ngoài màng cứng</t>
  </si>
  <si>
    <t>Kehr dẫn mật 16, 18</t>
  </si>
  <si>
    <t>Các số 22,24,26,28. Dây dẫn dài 500mm được sản xuất từ chất liệu nhựa PVC nguyên sinh.</t>
  </si>
  <si>
    <t>Bộ gây tê ngoài màng cứng, gồm: Kim gây tế ngoài màng cứng đầu cong cỡ G18 dài 80mm đường kính 1,3mm. Catheter chất liệu polyamide, dài 1000mm, đầu Catheter có 3 lỗ thoát thuốc. Màng lọc vi khuẩn. Bơm tiêm kim tiêm.</t>
  </si>
  <si>
    <t>Sonde chữ T. Làm bằng cao su thiên nhiên, phủ silicon. Được sử dụng để thông túi mật. Không có DEHP.</t>
  </si>
  <si>
    <t>Dạng ống, không lỗ. Chất liệu: Nhựa. Đường kính bên trong 5.0mm và 7.0 mm, đường kính ngoài 7.0 mm và 10 mm. Tiệt trùng bằng khí EO.</t>
  </si>
  <si>
    <t>Chỉ phẫu thuật đơn sợi không tiêu tiệt trùng được làm từ sắt, kềm và hợp kim Chrom. Chỉ có khả năng dễ dàng xuyên qua các tổ chức mô mà không gây ra các vết nứt nhỏ, đồng thời cố định vết thương vĩnh viễn. Chỉ ít gây dị ứng</t>
  </si>
  <si>
    <t>Chỉ không tiêu tổng hợp đơn sợi Polyamide số 2/0, sợi chỉ dài ≥ 75cm. kim thân tam giác, độ cong kim 3/8 vòng tròn, dài ≥ 24mm.</t>
  </si>
  <si>
    <t>Chỉ không tiêu tổng hợp đơn sợi Polyamide số 3/0, sợi chỉ dài 75cm. Kim thép không rỉ, được phủ silicone, kim thân tam giác, độ cong kim 3/8 vòng tròn, dài 24mm. Đóng gói vô trùng từng sợi.</t>
  </si>
  <si>
    <t>Chỉ tiêu tổng hợp từ polyglycolic acid  số 1, sợi chỉ dài 90cm, kim đầu tròn, dài  40mm, độ cong kim 1/2 đường tròn.</t>
  </si>
  <si>
    <t>Chỉ tiêu tổng hợp từ polyglycolic acid 2/0 , sợi chỉ dài 75cm, kim đầu tròn ,dài 26mm, độ cong của kim 1/2 đường tròn.</t>
  </si>
  <si>
    <t>Chỉ tiêu tổng hợp từ polyglycolic acid 3/0 , sợi chỉ dài 75cm, Kim tròn đầu tròn, dài 26mm, độ cong kim 1/2 vòng tròn.</t>
  </si>
  <si>
    <t>Chỉ tiêu tổng hợp từ polyglycolic acid 4/0 , sợi chỉ dài 75cm, Kim tròn đầu tròn, dài 22mm, độ cong kim 1/2 vòng tròn.</t>
  </si>
  <si>
    <t>Chất liệu thép không gỉ, tiệt trùng bằng tia Gamma. Các số 10, 11, 12 ,15, 20, 21, 22. Các rãnh dọc lưỡi dao tương thích với mọi loại cán dao mổ.</t>
  </si>
  <si>
    <t>Kích thước ≥ 43x45mm (±5%). Tổng diện tích bề mặt là 1.017 mm2 (±5%). Bề mặt gel 401 mm2 (±5%). Bề mặt kết dính 616 mm2 (±5%). Bề dày ≥ 0,8mm. Miếng lót làm bằng polyethylene (hoặc chất liệu tương đương). Cảm biến được làm bằng polymer chứa cacbon và tráng lớp Ag/AgCl (hoặc chất liệu tương đương). Không chứa chất DEHP.</t>
  </si>
  <si>
    <t>Làm từ nhựa PVC y tế an toàn dẻo, mềm mại, trong suốt, dây chịu xoắn. Dây dẫn thở oxy dài 2m. Mặt nạ đơn giản được sử dụng cho các bệnh nhân cần nhiều oxy hơn so với qua ống thông. Kẹp mũi có thể điều chỉnh được. Tiệt trùng bằng khí EO.</t>
  </si>
  <si>
    <t>Làm từ nhựa PVC y tế an toàn dẻo,mềm mại, trong suốt, dây chịu xoắn. Dây dẫn thở oxy dài 2m. Mặt nạ đơn giản được sử dụng cho các bệnh nhân cần nhiều oxy hơn so với qua ống thông. Kẹp mũi có thể điều chỉnh được. Tiệt trùng bằng khí EO</t>
  </si>
  <si>
    <t>Làm từ nhựa PVC an toàn, không gây kích ứng, bề mặt mềm mại, mịn màng, trong suốt. Thiết kế thích hợp với tất cả các loại máy khí dung. Có dụng cụ chứa thuốc. Dây dẫn chính có chiều dài 2m. Mặt nạ có dây đeo. Bao gồm mặt nạ, khí dung, ống oxy, thắt lưng đàn hồi, nhôm flake và kết nối. Sản phẩm được dùng để quản lý thuốc cho người bệnh dưới dạng một sương mù hít vào phổi.</t>
  </si>
  <si>
    <t>Mask khí dung trẻ em</t>
  </si>
  <si>
    <t>Làm từ nhựa PVC y tếmềm, trong suốt, dây không bị vặn xoắn. Được thiết kế cho việc truyền khí oxy qua đường miệng với mức độ tập trung oxy cao. Độ tập trung oxy: 95%-100% với dòng chảy oxy là 5-8l/phút. Là dụng cụ kết nối giữa hệ thống cung cấp khí oxy với bệnh nhân, giúp lượng khí oxy được cung cấp đầy đủ cho người sử dụng.Mask kèm dây đeo đàn hồi, có túi hít lại; dây nối dài 2m, túi trữ khí 1000ml. Đầu nối tiêu chuẩn. Không Latex. Gồm các size :XL, L, M, S, tiệt trùng bằng khí EO.</t>
  </si>
  <si>
    <t>Có vòng được mã hóa mầu sắc. Cỡ số 4-5; Vòng đệm có van để bơm hơi. Thành phần không có cao su. Quy cách đóng gói: túi ≥ 01 cái</t>
  </si>
  <si>
    <t>Huyết áp kế đồng hồ</t>
  </si>
  <si>
    <t>Bộ đặt nội khí quản người lớn</t>
  </si>
  <si>
    <t>Làm bằng chất liệu PVC</t>
  </si>
  <si>
    <t>Đồng hồ chuẩn có vạch chia từ 20mmHg đến 300mmHg. Độ chính xác ± 3mmgHg. Vòng bít làm bằng chất liệu vải Kích thước ≥ to. Dây dẫn khí, quả bóp bằng cao su chống oxy hóa.</t>
  </si>
  <si>
    <t>Gel bôi trơn tan trong nước, dùng bôi trơn trong nội soi, thăm khám, bôi trơn âm đạo.. Đã được tiệt trùng, Tuýp ≥82g.</t>
  </si>
  <si>
    <t>Gel sử dụng trong siêu âm, phù hợp với tần số siêu âm đang sử dụng. Không có formaldehyde, Vô khuẩn, không phát hiện vi khuẩn Staphyloccus, Pseudomonas aeruginosa, Tổng số vi sinh vật khí hiếu &lt; 10 CFU/g, tổng số nấm &lt; 10 CFU/g. Không gây mẫn cảm hoặc rát da, gel trong, tan hoàn toàn trong nước, độ PH trong khoảng 6,5- 7,5.</t>
  </si>
  <si>
    <t>Làm bằng thép không gỉ, hấp sấy được.</t>
  </si>
  <si>
    <t>Khẩu trang 3 lớp bao gồm 2 lớp vải không dệt không thấm nước: 100% Olefin hoặc Polypropylene, giấy lọc (lớp giữa), dây đeo, gọng nhựa. Được tiệt trùng.</t>
  </si>
  <si>
    <t>Giấy in cho máy huyết học. Kích thước ≥ 58mm x 30m, dạng cuộn.</t>
  </si>
  <si>
    <t>Mũ giấy</t>
  </si>
  <si>
    <t>Làm bằng vật liệu nhựa, có khóa vặn ¾ vòng, dây dẫn dài 0.75 m, đường kính ngoài 6.8mm, đường kính van tháo dịch 9.2 mm; có lỗ treo. Có vạch chia dung tích</t>
  </si>
  <si>
    <t>Làm từ cotton, có gai dính hai đầu, Kích thước ≥ 2,5*3 cm,</t>
  </si>
  <si>
    <t>Chiều dài: 50m, rộng ≥1,8cm</t>
  </si>
  <si>
    <t>Làm từ gỗ tự nhiên, Kích thước ≥ 150*20*2mm. Được tiệt trùng,</t>
  </si>
  <si>
    <t>Dụng cụ giữ dây rốn trẻ sơ sinh.Tiệt trùng bằng khí EO, không độc hại, không gây kích ứng. Có bao chứa an toàn đi kèm.. Chứng chỉ GMP –FDA hoặc tương đương</t>
  </si>
  <si>
    <t>Sản xuất từ nguyên liệu gạc không dệt, thông thoáng, mềm mại, đảm bảo bao phủ mọi kiểu tóc. Đóng gói bằng túi ép tiệt trùng; tiệt trùng bằng khí EO. Đạt tiêu chuẩn chất lượng. Quy cách đóng gói: túi ≥ 100 cái</t>
  </si>
  <si>
    <t>Thành phần tối thiểu: Chlorhexidine gluconate 4%. Chế phẩm diệt khuẩn tay phẫu thuật, dạng lỏng,. Quy cách đóng gói: Chai ≥ 500ml.</t>
  </si>
  <si>
    <t>Dùng cho máy điện tim 6 cần ECG 1250K Kích thước ≥ : 110mm x 140mm x 142sheet,. Dạng tập, có bao bì bảo vệ</t>
  </si>
  <si>
    <t>Dung dịch rửa tay thường quy loại 2</t>
  </si>
  <si>
    <t>Hóa chất khử khuẩn mức độ cao và tiệt khuẩn dụng cụ phẫu thuật nội soi (Glutaranldehyde &gt;2%)</t>
  </si>
  <si>
    <t>Thành phần tối thiểu gồm: Chlorhexidine Digluconate 1%(w/w); Sodium lauryl Ether Sulfate; Sodium lauryl Benzene Sulfonate, chất dưỡng da, giữ ẩm, hương liệu. Quy cách: Chai ≥ 500ml.</t>
  </si>
  <si>
    <t>Thành phần tối thiểu gồm: Chlorhexidine Digluconate 0,5% (w/v); Ethanol 73% (v/v) ; Chất dưỡng ẩm bảo bệ da: Glycerine, Vitamin E, Polisaccharid, Sorbitol, Vitamin B5, hương liệu. Quy cách: Chai ≥ 500ml.</t>
  </si>
  <si>
    <t>Thành phần tối thiểu gồm: Ethanol 80%, Chlorhexidine gluconate 0,5%. Dạng lỏng, bơm dưới dạng phun sương.. Quy cách đóng gói: Chai ≥ 200 ml</t>
  </si>
  <si>
    <t>Thành phần tối thiểu gồm: Protease Enzyme ≥ 0,5%. Không gây ăn mòn dụng cụ. Tác dụng sau 1 -3 phút. Quy cách đóng gói: Chai ≥ 1000ml</t>
  </si>
  <si>
    <t>0,55% Ortho- Phthalaldehyde, pH=7. Khử khuẩn mức độ cao trong 5 phút.. Dung dịch trong chậu ngâm sử dụng được trong 14 ngày (tặng kèm test thử để kiểm tra hiệu quả dung dịch). Thời gian bảo quản sau khi mở nắp trên 6 tháng.</t>
  </si>
  <si>
    <t>Dung dịch 1% chứa 0.15% peracetic acid; &lt;5% phosphates, chất hoạt động bề mặt không ion, &gt;30% chất tẩy trắng gốc oxy, Hộp ≥ 2kg</t>
  </si>
  <si>
    <t>Thành phần tối thiểu gồm: Glutaraldehyde 2% + pH 6, là dung dịch pha sẵn không cần hoạt hóa. Thời gian ngâm khử khuẩn mức độ cao ≤ 10 phút, sử dụng trong vòng 30 ngày.. Quy cách đóng gói: Can ≥ 5 lít</t>
  </si>
  <si>
    <t>Dung dịch làm sáng bóng dụng cụ kim loại và loại bỏ những vết mờ ố, rỉ sét</t>
  </si>
  <si>
    <t>Kéo cắt chỉ</t>
  </si>
  <si>
    <t>Panh cong không mấu đầu nhỏ 10cm</t>
  </si>
  <si>
    <t>kéo cắt chỉ cong đầu nhỏ 10.5cm</t>
  </si>
  <si>
    <t>Thành phần: Glycolic Acid 8%, chai 750ml, 2 chai/ bộ,</t>
  </si>
  <si>
    <t>Thành phần tối thiểu gồm: Dichloroisocyanurate (Troclosen Sodium). Viên nén, dạng sủi tan trong nước tạo dung dịch có độ pH acid. Quy cách đóng gói: Hộp 100 viên.</t>
  </si>
  <si>
    <t>Bột tinh thể Chloramin B 25%. Dùng để pha dung dịch sát khuẩn. Quy cách đóng gói: ≥ 35kg/Thùng</t>
  </si>
  <si>
    <t>Thành phần tối thiểu gồm: 0,14% Didecyldimethylammonium chloride + 0,096% Polyhexamethylene biguanide hydrochloride. Quy cách đóng gói: Chai ≥ 750ml.</t>
  </si>
  <si>
    <t>Làm bằng thép không gỉ, hấp sấy được</t>
  </si>
  <si>
    <t>Kéo thẳng đầu tù 16cm</t>
  </si>
  <si>
    <t>Khay tiêm 22 x 32cm</t>
  </si>
  <si>
    <t>Khay quả đậu</t>
  </si>
  <si>
    <t>Bát Nox nhỏ</t>
  </si>
  <si>
    <t>Kéo đầu nhọn-tù</t>
  </si>
  <si>
    <t>Kẹp săng mổ</t>
  </si>
  <si>
    <t>Panh cầm máu cong không mấu 16 cm</t>
  </si>
  <si>
    <t>Kìm sinh thiết đại tràng</t>
  </si>
  <si>
    <t>Kìm sinh thiết dạ dày</t>
  </si>
  <si>
    <t>Chất liệu: inox</t>
  </si>
  <si>
    <t>Với đường cắt tối ưu của kìm sinh thiết cho phép người sử dụng lấy mẫu sinh thiết tối đa một cách an toàn và dễ dàng. Thiết kế đa dạng: kìm sinh thiết có kim hoặc không kim; ngàm hình oval hoặc hình tròn. Chiều dài làm việc 160cm- 230cm, tương thích với kênh làm việc tối thiểu 2,8mm. Kìm sinh thiết đường mũi: Kìm sinh thiết có kim hoặc không kim; được phân biệt bằng màu đỏ và màu vàng; ngàm hình oval hoặc hình ngàm cá sấu. Khớp nối đầu kìm dạng đinh tán, chắc chắn khi sinh thiết. Chiều dài làm việc 160cm, đường kính 1,8mm tương thích với kênh làm việc 2,0mm. Chiều dài làm việc 230cm, đường kính 2,3mm, tương thích với kênh làm việc tối thiểu 2,8mm.</t>
  </si>
  <si>
    <t>Với đường cắt tối ưu của kìm sinh thiết cho phép người sử dụng lấy mẫu sinh thiết tối đa một cách an toàn và dễ dàng. Thiết kế đa dạng: kìm sinh thiết có kim hoặc không kim; ngàm hình oval hoặc hình tròn. Chiều dài làm việc 160cm - 230cm, tương thích với kênh làm việc tối thiểu 2,8mm. Kìm sinh thiết đường mũi: Kìm sinh thiết có kim hoặc không kim; được phân biệt bằng màu đỏ và màu vàng; ngàm hình oval hoặc hình ngàm cá sấu. Khớp nối đầu kìm dạng đinh tán, chắc chắn khi sinh thiết. Chiều dài làm việc 160cm, đường kính 1,8mm tương thích với kênh làm việc 2,0mm. Chiều dài làm việc 230cm, đường kính 2,3mm, tương thích với kênh làm việc tối thiểu 2,8mm.</t>
  </si>
  <si>
    <t>Panh thẳng không mấu 18cm</t>
  </si>
  <si>
    <t>panh thẳng có mấu 18cm</t>
  </si>
  <si>
    <t>Phẫu tích không mấu 16cm</t>
  </si>
  <si>
    <t>Panh thẳng không mấu 20cm</t>
  </si>
  <si>
    <t>Phim chụp Xquang 35x 43 cm</t>
  </si>
  <si>
    <t>Phim chụp Xquang 20x25 cm</t>
  </si>
  <si>
    <t>Phim có độ phân giải cao, hình ảnh quang nhiệt, thang màu xám thích hợp cho sự thay đổi tông màu liên tục của hình ảnh y tế. Phim cung cấp khả năng chẩn đoán hình ảnh ưu việt với độ chi tiết tốt, hình ảnh sắc nét và tông màu hình ảnh tuyệt vời. Được thiết kế để sử dụng làm phim chẩn đoán đa năng, ghi lại đầy đủ các hình ảnh từ nhiều phương thức khác nhau bao gồm chụp cắt lớp vi tính, chụp cộng hưởng từ, y học hạt nhân, siêu âm, chụp Xquang thường quy, chụp X quang kỹ thuật số. Hỗ trợ lớp nền 7-mil polyester. Phim có mật độ hình ảnh tối đa Dmax 3,0. Phù hợp với máy in laser Trimax TX55. Hộp 125 tờ</t>
  </si>
  <si>
    <t>Hóa chất dùng cho xét nghiệm Albumin</t>
  </si>
  <si>
    <t>Hóa chất dùng cho xét nghiệm ALT</t>
  </si>
  <si>
    <t>Hóa chất dùng cho xét nghiệm AST</t>
  </si>
  <si>
    <t>Hóa chất dùng cho xét nghiệm Calci</t>
  </si>
  <si>
    <t>Hóa chất dùng cho xét nghiệm Cholesterol</t>
  </si>
  <si>
    <t>Hóa chất dùng cho xét nghiệm CK-MB</t>
  </si>
  <si>
    <t>Hóa chất dùng cho xét nghiệm Albumin ; dải đo: 15-60 g/L ; phương pháp: Bromocresol Green (BCG), bước sóng 600/800 nM . Thành phần: Succinate buffer (pH 4.2) 100 mmol/L; Bromocresol green 0,2 mmol/L</t>
  </si>
  <si>
    <t>Hóa chất dùng cho xét nghiệm ALT ; dải đo: 3- 500U/L ; phương pháp dựa trên khuyến nghị của IFCC. Thành phần: L-Аlanine 500 mmol/L; 2- Oxoglutarate 12 mmol/L; LDH ≥ 1.8 kU/L; NADH 0.20 mmol/L;</t>
  </si>
  <si>
    <t>Hóa chất dùng cho xét nghiệm AST ; dải đo: 3- 1000 U/L ; Phương pháp dựa trên khuyến nghị của IFCC. Thành phần: L-aspartate 240 mmol/L; 2-Oxoglutarate 12 mmol/L; LDH ≥ 0.9 kU/L; MDH ≥ 0.6 kU/L; NADH 0.20 mmol/L;</t>
  </si>
  <si>
    <t>Hóa chất dùng cho xét nghiệm Calci ; dải đo: 1-5 mmol/L ; phương pháp: Arsenazo 3, bước sóng 660/700 nM . Thành phần:Imidazole (pH 6,9) , Arsenazo III 0,02%, Triton X-100</t>
  </si>
  <si>
    <t>Hóa chất dùng cho xét nghiệm Cholesterol ; dải đo: 0.5-18 mmol/L ; phuơng pháp: CHO-POD; bước sóng 540/600 nM. Thành phần:4- Aminoantipyrine 0,31 mmol/L; Phenol 5,2 mmol/L; Cholesterol esterase ≥ 0,2 kU/L (3,3 μkat/L); Cholesterol oxidase ≥ 0,2 kU/L (3,3 μkat/L);</t>
  </si>
  <si>
    <t>Hóa chất dùng cho xét nghiệm CK-MB ; dải đo: 10-2000 U/L ; phương pháp: Enzymatic immuno-inhibition (ức chế miễn dịch enzym), Bước sóng 340 (nm). Thành phần: Dung dịch đệm Imidazole (pH 6.7) 100 mmol/L; Diadenosine-pentaphosphate 0.01 mmol/L; Glucose 20 mmol/L; G6P-DH ≥ 2.8 kU/L; Creatine phosphate 30 mmol/L;N-Acetylcysteine 0.2 mmol/L; Kháng thể kháng tiểu đơn vị CK-M thay đổi;</t>
  </si>
  <si>
    <t>Hộp (4x54ml)</t>
  </si>
  <si>
    <t>Hộp (4x12ml+4x6ml)</t>
  </si>
  <si>
    <t>Hộp (4x6ml+4x6ml)</t>
  </si>
  <si>
    <t>Hộp (4x15ml)</t>
  </si>
  <si>
    <t>Hộp (4x22.5ml)</t>
  </si>
  <si>
    <t>Hộp (2x22ml+2x4ml+2x6ml)</t>
  </si>
  <si>
    <t>Hóa chất dùng cho xét nghiệm Creatinine</t>
  </si>
  <si>
    <t>Hóa chất dùng cho xét nghiệm Bilirubin trực tiếp</t>
  </si>
  <si>
    <t>Hóa chất dùng cho xét nghiệm GGT</t>
  </si>
  <si>
    <t>Hóa chất dùng cho xét nghiệm Glucose</t>
  </si>
  <si>
    <t>Hóa chất dùng cho xét nghiệm HDL-Cholesterol</t>
  </si>
  <si>
    <t>Hóa chất dùng cho xét nghiệm Sắt</t>
  </si>
  <si>
    <t>Hóa chất dùng cho xét nghiệm LDL-Cholesterol</t>
  </si>
  <si>
    <t>Hóa chất dùng cho xét nghiệm Lipase</t>
  </si>
  <si>
    <t>Hóa chất dùng cho xét nghiệm Creatinine ; dải đo: 5-2200 μmol/L ; phương pháp: Kinetic Jaffe, bước sóng 520/800 nM. Thành phần: Natri hydroxide 120 mmol/L; Axit picric 2,9 mmol/L.</t>
  </si>
  <si>
    <t>Hộp (4x51ml+4x51ml)</t>
  </si>
  <si>
    <t>Hóa chất dùng cho xét nghiệm Bilirubin trực tiếp ; dải đo: 0–171 μmol/L ; phương pháp: DPD, bước sóng 570 nM. Thành phần: 3,5 Dichlorophenyl diazonium tetrafluoroborate 0.08 mmol/L</t>
  </si>
  <si>
    <t>Hộp (4x20ml+4x20ml)</t>
  </si>
  <si>
    <t>Hóa chất dùng cho xét nghiệm GGT ; dải đo: 5- 1200 U/L ; phương pháp dựa trên khuyến nghị của IFCC. Thành phần: Glycylglycine pH 7,7 (37°C) 150 mmol/L;L-γ-glutamyl-3-carboxy-4-nitroanilide 6 mmol/L</t>
  </si>
  <si>
    <t>Hộp (4x40ml+4x40ml)</t>
  </si>
  <si>
    <t>Hóa chất dùng cho xét nghiệm Glucose ; dải đo: 0.6-45 mmol/L ; phương pháp: Hexokinase, bước sóng 340 nM. Thành phần: Đệm PIPES (pH 7,6) 24,0 mmol/L, ATP ≥ 2,0 mmol/L, Hexokinase ≥ 0,59 kU/L, G6P-DH ≥ 1,58 kU/L</t>
  </si>
  <si>
    <t>Hộp (4x25ml+4x12.5ml)</t>
  </si>
  <si>
    <t>Hóa chất dùng cho xét nghiệm HDL-Cholesterol; dải đo: 0.05-4.65 mmol/L ; phương pháp: Enzymatic colour). Thành phần: Kháng thể kháng β-lipoprotein ở người nồng độ thay đổi; Cholesterol esterase (CHE) 0,8 IU/mL; Cholesterol oxidase (CHO) 4,4 IU/mL; Peroxidase (POD) 1,7 IU/mL; Ascorbate Oxidase 2 IU/mL;F-DAOS 0,2 mmol/L; 4-Aminoantipyrine 0,67 mmol/L</t>
  </si>
  <si>
    <t>Hộp (4x51.3ml+4x17.1ml)</t>
  </si>
  <si>
    <t>Hóa chất dùng cho xét nghiệm Sắt ; dải đo: 2- 179 μmol/L ; phương pháp: TPTZ, bước sóng 600/800 nM. Thành phần: Glycine buffer (pH 1.7) 215 mmol/L; L-ascorbic acid 4.7 mmol/L; 2,4,6-Tri(2-pyridyl)-5-triazine 0.5 mmol/L</t>
  </si>
  <si>
    <t>Hộp (4x30ml+4x30ml)</t>
  </si>
  <si>
    <t>Hóa chất dùng cho xét nghiệm LDL-Cholesterol; dải đo: 0.26-10.3 mmol/L ; phương pháp: Enzymatic colour . Thành phần: Cholesterol esterase 3,7 IU/mL; Cholesterol oxidase 3,7 IU/mL; 4-aminoantipyrine 0,8 mmol/L;</t>
  </si>
  <si>
    <t>Hộp (4x30ml+4xlyo+4x10ml+2x3ml)</t>
  </si>
  <si>
    <t>Hóa chất dùng cho xét nghiệm Lipase ; dải đo: 3-600 U/L ; phương pháp: Kinetic colour (đo màu động học). Thành phần: 1,2-Diglyceride substrate 0.04 mmol/L; Monoglyceride lipase &gt; 400 U/L; Glycerol kinase &gt; 100 U/L; POD &gt; 500 U/L;4-Aminophenazone 0.25 mmol/L; TAPS (pH 8.7) 50 mmol/L; TOOS 1.0 mol/L; Chất hiệu chuẩn: Huyết thanh người chứa lipase lợn.</t>
  </si>
  <si>
    <t>Hóa chất dùng cho xét nghiệm Magnesium</t>
  </si>
  <si>
    <t>Hóa chất dùng cho xét nghiệm Total Bilirubin</t>
  </si>
  <si>
    <t>Hóa chất dùng cho xét nghiệm Total Protein</t>
  </si>
  <si>
    <t>Hóa chất dùng cho xét nghiệm Triglyceride</t>
  </si>
  <si>
    <t>Hóa chất dùng cho xét nghiệm Urea/Urea nitrogen</t>
  </si>
  <si>
    <t>Hóa chất dùng cho xét nghiệm Uric Acid</t>
  </si>
  <si>
    <t>Hộp (4x40ml)</t>
  </si>
  <si>
    <t>Hóa chất dùng cho xét nghiệm Total Bilirubin ; dải đo: 0-513 μmol/L ; phương pháp: DPD, bước sóng 540 nM. Thành phần: Caffeine 2.1 mmol/L; 3,5-dichlorophenyldiazonium tetrafluoroborate 0.31 mmol/L</t>
  </si>
  <si>
    <t>Hộp (4x15ml+4x15ml)</t>
  </si>
  <si>
    <t>Hóa chất dùng cho xét nghiệm Protein toàn phần; dải đo: 30-120 g/L ; phương pháp: Biuret. Thành phần: Sodium hydroxide 200 mmol/L; Potassium sodium tartrate 32 mmol/L; Copper sulphate 18.8 mmol/L; Potassium iodide 30 mmol/L.</t>
  </si>
  <si>
    <t>Hộp (4x48ml+4x48ml)</t>
  </si>
  <si>
    <t>Hóa chất dùng cho xét nghiệm Triglyceride ; dải đo: 0.1-11.3 mmol/L; phương pháp: GPO-POD; bước sóng 660/800 nM. Thành phần:4- Aminoantipyrine 0.5 mmol/L; Lipases 1.5 kU/L (25 μkat/L); Glycerol kinase 0.5 kU/L (8.3 μkat/L); Peroxidase 0.98 kU/L (16.3 μkat/L); Ascorbate oxidase 1.48 kU/L (24.6 μkat/L); Glycerol-3-phosphate oxidase 1.48 kU/L (24.6 μkat/L);</t>
  </si>
  <si>
    <t>Hộp (4x50ml+4x12.5ml)</t>
  </si>
  <si>
    <t>Hóa chất dùng cho xét nghiệm Urea/Urea nitrogen ; dải đo: 0.8-50 mmol/L ; phương pháp: Urease/GLDH . Thành phần: NADH ≥ 0.26 mmol/L; 2-Oxoglutarate ≥ 9.8 mmol/L ; Urease ≥ 17.76 kU/L; GLDH ≥ 0.16 kU/L</t>
  </si>
  <si>
    <t>Hộp (4x53ml+4x53ml)</t>
  </si>
  <si>
    <t>Hóa chất dùng cho xét nghiệm Uric Acid ; dải đo: 89-1785 umol/L ; phương pháp: Enzymatic colour. Thành phần:Phosphate Buffer (pH 7.5) 42 mmol/L; MADB 0.15 mmol/L; 4-Aminophenazone 0.30 mmol/L; Uricase ≥ 0.25 kU/L (4.15 μkat/L);</t>
  </si>
  <si>
    <t>Hộp (4x30ml+4x12.5ml)</t>
  </si>
  <si>
    <t>Hóa chất dùng cho xét nghiệm α-Amylase</t>
  </si>
  <si>
    <t>Hóa chất dùng cho xét nghiệm CRP Latex</t>
  </si>
  <si>
    <t>Hóa chất dùng cho xét nghiệm α-Amylase ; dải đo: 10-2000 U/L ; phương pháp: CNPG3. Thành phần: Calcium acetate 3.60 mmol/L; Potassium thiocyanate 253 mmol/L; CNPG3 1.63 mmol/L</t>
  </si>
  <si>
    <t>Hóa chất dùng cho xét nghiệm CRP Latex ; dải đo: 0.2-480 mg/L ; phương pháp: Immunoturbidimetric . Thành phần: Glycine buffer 100 mmol/L; Latex, phủ kháng thể kháng CRP &lt; 0.5% w/v</t>
  </si>
  <si>
    <t>Hóa chất hiệu chuẩn cho xét nghiệm LDL.. Thành phần:Huyết thanh người dạng bột đông khô chứa LDL-Cholesterol (người).</t>
  </si>
  <si>
    <t>Hộp (2x1ml)</t>
  </si>
  <si>
    <t>Chất hiệu chuẩn cho xét nghiệm CK-MB. Thành phần: Huyết thanh người đông khô chứa creatine kinase-MB isoenzyme</t>
  </si>
  <si>
    <t>Lọ (1x1ml)</t>
  </si>
  <si>
    <t>Chất hiệu chuẩn cho xét nghiệm CRP độ nhạy cao. Thành phần: Chất nền huyết thanh người dạng lỏng có chứa các lượng khác nhau của CRP người</t>
  </si>
  <si>
    <t>Hộp (5x2ml)</t>
  </si>
  <si>
    <t>Chất kiểm chứng cho các xét nghiệm sinh hóa thường quy mức 1. Thành phần bao gồm: Huyết thanh người dạng đông khô chứa hóa chất phụ gia và các enzyme thích hợp có nguồn gốc con người và động vật.</t>
  </si>
  <si>
    <t>Lọ (1x5ml)</t>
  </si>
  <si>
    <t>Chất kiểm chứng cho các xét nghiệm sinh hóa thường quy mức 2. Thành phần: Huyết thanh người đông khô có hóa chất phụ gia và enzym thích hợp có nguồn gốc từ người và động vật.</t>
  </si>
  <si>
    <t>Hóa chất kiểm chứng cho xét nghiệm HDL/LDL-Cholesterol. Thành phần: Huyết thanh người dạng đông khô có chứa HDL- Cholessterol và LDL-Cholesterol (người)</t>
  </si>
  <si>
    <t>Chất kiểm chuẩn mức 1 cho xét nghiệm CK- MB. Thành phần: Huyết thanh người đông khô chứa creatine kinase-MB isoenzyme.</t>
  </si>
  <si>
    <t>Lọ (1x2ml)</t>
  </si>
  <si>
    <t>Bóng đèn Halogen</t>
  </si>
  <si>
    <t>Dây bơm</t>
  </si>
  <si>
    <t>Chất kiểm chuẩn mức 2 cho xét nghiệm CK- MB. Thành phần:Huyết thanh người đông khô chứa creatine kinase-MB isoenzyme.</t>
  </si>
  <si>
    <t>Dung dịch rửa. Thành phần: hypochlorite</t>
  </si>
  <si>
    <t>Bình (450ml)</t>
  </si>
  <si>
    <t>Dung dịch rửa hệ thống. Thành phần bao gồm: Baypur CX 100; Sodium Hydroxide 1 - 2%; Genapol X080 1 - 2%; Sulfonic acids, C14-17- sec-alkane, muối natri 1 - 5%</t>
  </si>
  <si>
    <t>Can (1x5l)</t>
  </si>
  <si>
    <t>Bóng đèn Halogen 12V 20W</t>
  </si>
  <si>
    <t>Túi (1 Cái)</t>
  </si>
  <si>
    <t>Dây bơm nhu động bằng cao su và nhựa, dài 10.5cm</t>
  </si>
  <si>
    <t>Túi (2 Cái)</t>
  </si>
  <si>
    <t>Huyết thanh hiệu chuẩn. Thành phần: Huyết thanh người có hoá chất phụ gia enzym thích hợp từ người, động vật và thực vật</t>
  </si>
  <si>
    <t>Dạng dung dịch, thành phấn: Dung dịch đệm chứa: Amoniac, Ethanol, Natri Hydrocacbonat</t>
  </si>
  <si>
    <t>Hộp (3x5mL)</t>
  </si>
  <si>
    <t>Dải đo: 8.11 mg/dL - 300 mg/dL, phương pháp đo: ALCOHOL DEHYDROGENASE</t>
  </si>
  <si>
    <t>Hộp (2x20ml+2x7mL)</t>
  </si>
  <si>
    <t>Dạng dung dịch, thành phần: dung dịch đệm, chứa: đệm amoniac, ethanol, natri hydrocarbonat</t>
  </si>
  <si>
    <t>Hộp (2x5mL)</t>
  </si>
  <si>
    <t>Hóa chất định lượng chất chỉ điểm Ung thư 125</t>
  </si>
  <si>
    <t>Hóa chất định lượng chất chỉ điểm Ung thư 15-3</t>
  </si>
  <si>
    <t>Hóa chất định lượng chất chỉ điểm Ung thư 19-9</t>
  </si>
  <si>
    <t>Hóa chất xét nghiệm định lượng Cyfra</t>
  </si>
  <si>
    <t>Hóa chất định lượng  Calcitonin</t>
  </si>
  <si>
    <t>Hóa chất xét nghiệm định lượng T4 tự do</t>
  </si>
  <si>
    <t>Khoảng đo 0.6-5000 U/Ml</t>
  </si>
  <si>
    <t>100 test</t>
  </si>
  <si>
    <t>Khoảng đo 1.00-300 U/mL</t>
  </si>
  <si>
    <t>Khoảng đo 0.600-1000 U/mL</t>
  </si>
  <si>
    <t>Khoảng đo 0.100-500 ng/mL</t>
  </si>
  <si>
    <t>Khoảng đo 0.500-250 U/mL</t>
  </si>
  <si>
    <t>Khoảng đo 0.5-2000 pg/mL</t>
  </si>
  <si>
    <t>Khoảng đo: 0.200-1000 ng/mL</t>
  </si>
  <si>
    <t>Khoảng đo 0.500-2000 µg/L (ng/mL</t>
  </si>
  <si>
    <t>Khoảng đo 0.1-190 IU/L</t>
  </si>
  <si>
    <t>Khoảng đo 0.5-100 pmol/L</t>
  </si>
  <si>
    <t>200 test</t>
  </si>
  <si>
    <t>Khoảng đo 0.100-10000 mIU/mL</t>
  </si>
  <si>
    <t>Khoảng đo 0.500-1000 IU/mL hoặc 0.605-1210 ng/mL</t>
  </si>
  <si>
    <t>Hóa chất xét nghiệm định lượng  hormone tuyến giáp T3 toàn phần.</t>
  </si>
  <si>
    <t>Chất chuẩn xét nghiệm định lượng CA 125</t>
  </si>
  <si>
    <t>Chất chuẩn xét nghiệm định lượng Cyfra</t>
  </si>
  <si>
    <t>Khoảng đo 4-10000 mIU/L</t>
  </si>
  <si>
    <t>Khoảng đo 0.006-100 ng/mL</t>
  </si>
  <si>
    <t>Khoảng đo 0.3-10 nmol/L hoặc 0.195-6.51 ng/mL</t>
  </si>
  <si>
    <t>Khoảng đo 3-10000 ng/L hoặc pg/mL</t>
  </si>
  <si>
    <t>Khoảng đo 0.005-100 µIU/m</t>
  </si>
  <si>
    <t>Nồng độ của CA 125 người trong hỗn hợp huyết thanh ngựa (CA125 II Cal1) là 0 U/mL; CA125 II Cal2 chứa khoảng 500 U/mL CA 125 người trong hỗn hợp huyết thanh người; chất bảo quản.</t>
  </si>
  <si>
    <t>4 x 1.0 ml</t>
  </si>
  <si>
    <t>CA 15-3 (người) với 2 khoảng nồng độ (khoảng 15 U/mL và khoảng 100 U/mL) trong ma trận huyết thanh người</t>
  </si>
  <si>
    <t>CA 19-9 (người) với 2 khoảng nồng độ (khoảng 20 U/mL và khoảng 250 U/mL) trong huyết thanh người; chất bảo quản.</t>
  </si>
  <si>
    <t>Cytokeratin (người, từ dòng tế bào MCF-7) với 2 khoảng nồng độ (khoảng 0 ng/mL và khoảng 50 ng/mL) trong huyết thanh người</t>
  </si>
  <si>
    <t>CA 72-4 (người) với hai khoảng nồng độ (khoảng 1 U/mL và khoảng 70 U/mL) trong huyết thanh người; chất bảo quản</t>
  </si>
  <si>
    <t>4 x 1.0 mL</t>
  </si>
  <si>
    <t>AFP (người, từ canh cấy tế bào) với 2 khoảng nồng độ (khoảng 5 IU/mL hoặc 6 ng/mL và khoảng 50 IU/mL hoặc 60 ng/mL) trong huyết thanh người</t>
  </si>
  <si>
    <t>Calcitonin (tổng hợp) với hai khoảng nồng độ trong huyết thanh ngựa</t>
  </si>
  <si>
    <t>CEA (người, từ canh cấy tế bào) với 2 khoảng nồng độ (khoảng 5 ng/mL và khoảng 50 ng/mL) trong hỗn hợp đệm/protein.</t>
  </si>
  <si>
    <t>Ferritin (người, gan) với hai khoảng nồng độ (khoảng 10 µg/L hoặc ng/mL và khoảng 300 µg/L hoặc ng/mL) trong huyết thanh người</t>
  </si>
  <si>
    <t>Free βhCG (tái tổ hợp, biểu hiện ở tế bào HEKa)) với 2 khoảng nồng độ (khoảng 1 IU/L và khoảng 64 IU/L) trong hỗn hợp huyết thanh người</t>
  </si>
  <si>
    <t>Kích tố sinh dục màng đệm của người (từ nước tiểu) với 2 khoảng nồng độ (khoảng 1.5 mIU/mL và khoảng 2000 mIU/mL) trong hỗn hợp đệm huyết thanh người</t>
  </si>
  <si>
    <t>PAPP-A (từ nhau thai người) với 2 khoảng nồng độ (khoảng 75 mIU/L và khoảng 2500 mIU/L) trong hỗn hợp huyết thanh người.</t>
  </si>
  <si>
    <t>L-thyroxine với 2 khoảng nồng độ (khoảng 10 pmol/L hoặc 0.78 ng/dL và khoảng 45 pmol/L hoặc 3.5 ng/dL) trong hỗn hợp đệm/protein (albumin huyết thanh bò)</t>
  </si>
  <si>
    <t>PSA (người) với hai khoảng nồng độ (khoảng 0 ng/mL và khoảng 60 ng/mL) trong huyết thanh người</t>
  </si>
  <si>
    <t>T3 với 2 khoảng nồng độ (khoảng 1.25 nmol/L hoặc 0.8 ng/mL và khoảng 8.5 nmol/L hoặc 5.5 ng/mL) trong hỗn hợp huyết thanh người.</t>
  </si>
  <si>
    <t>Troponin T (tái tổ hợp, người) với hai khoảng nồng độ (khoảng 18 ng/L hoặc pg/mL và khoảng 4200 ng/L hoặc pg/mL) trong huyết thanh người.</t>
  </si>
  <si>
    <t>Nồng độ của TSH Cal1 trong hỗn hợp huyết thanh ngựa khoảng 0 μIU/mL; TSH Cal2 chứa khoảng 1.5 μIU/mL TSH (người) trong hỗn hợp huyết thanh người</t>
  </si>
  <si>
    <t>Troponin T (tái tổ hợp, người) với hai khoảng nồng độ (khoảng 30 ng/L hoặc pg/mL và khoảng 2500 ng/L hoặc pg/mL) và troponin I (tái tổ hợp, người) với hai khoảng nồng độ (khoảng 0.75 µg/L hoặc ng/mL và khoảng 18 µg/L hoặc ng/mL) trong hỗn hợp huyết thanh người</t>
  </si>
  <si>
    <t>4 x 1 ml</t>
  </si>
  <si>
    <t>4x1.0mL</t>
  </si>
  <si>
    <t>4 x 1.3 ml</t>
  </si>
  <si>
    <t>4 x 2 ml</t>
  </si>
  <si>
    <t>Dung dịch rửa hệ thống dùng cho máy E411 (Cleancell)</t>
  </si>
  <si>
    <t>Hóa chất pha loãng chung cho các xét nghiệm miễn dịch</t>
  </si>
  <si>
    <t>Huyết thanh chứng đông khô lấy từ huyết thanh người</t>
  </si>
  <si>
    <t>huyết thanh chứng đông khô lấy từ huyết thanh người với hai khoảng nồng độ</t>
  </si>
  <si>
    <t>Mẫu chứng huyết thanh đông khô lấy từ hỗn hợp huyết thanh người với 3 khoảng nồng độ</t>
  </si>
  <si>
    <t>Hỗn hợp protein; chất bảo quản ≤ 0.1 %</t>
  </si>
  <si>
    <t>Cốc đựng hỗn hợp phản ứng.</t>
  </si>
  <si>
    <t>Đầu côn hút mẫu</t>
  </si>
  <si>
    <t>KOH 176 mmol/L (tương ứng với pH 13.2); chất tẩy ≤ 1 %</t>
  </si>
  <si>
    <t>Đệm huyết thanh ngựa; chất bảo quản</t>
  </si>
  <si>
    <t>Natri hydroxide 3 mol/L. Dung dịch natri hypochlorite (&lt; 2 % clo hoạt tính) . Phụ gia</t>
  </si>
  <si>
    <t>4 x 3.0 ml</t>
  </si>
  <si>
    <t>6 x 3.0 ml</t>
  </si>
  <si>
    <t>2 x 16 ml</t>
  </si>
  <si>
    <t>60 x 60 cái</t>
  </si>
  <si>
    <t>30 x 120 cái</t>
  </si>
  <si>
    <t>5 x 100 ml</t>
  </si>
  <si>
    <t>6 x 380 ml</t>
  </si>
  <si>
    <t>Chất phụ gia cho bình chứa nước cất cho máy phân tích miễn dịch</t>
  </si>
  <si>
    <t>500 ml</t>
  </si>
  <si>
    <t>Dung dịch phản ứng hệ thống dùng cho máy E411(Procell)</t>
  </si>
  <si>
    <t>Đệm phosphate 300 mmol/L; tripropylamine 180 mmol/L; chất tẩy ≤ 0.1 %; chất bảo quản; pH 6.8</t>
  </si>
  <si>
    <t>Que thử xét nghiệm nước tiểu 11 thông số</t>
  </si>
  <si>
    <t>Thành phần chính: Ascorbic Acid: 2,6-dichloro-phenol-indophenol 0.5mg. Leukocytes: indoxyl ester 1.4mg; diazonium salt 0.7mg. Ketone: sodium nitroprusside 30.0mg. Nitrite: sulfanilamide 0.65mg; N-(naphthyl) ethylenediammoniumdihydrochloride 0.45mg. Urobilinogen: fast blue B salt 1.2mg. Bilirubin: 2,4-dichlorobenzenediazonium 14.3mg. Protein: tetrabromphenol blue 0.36mg. Glucose: glucose oxidase 6.2mg; peroxidase 2.8mg; 4-aminoantipyrine 0.08mg. Specific Gravity: bromthymol blue 0.4mg; sodium poly methyl vinyl acetate maleic 16mg. Blood: cumene hydroperoxide 35.2mg; 3,3',5,5'-tetramethylbenzidine 2.0mg; bromxylenol blue 3.3mg.</t>
  </si>
  <si>
    <t>ESR tube: 100 ống mỗi hộp. Ống thủy tinh 8x120mm chiếu xạ với nút cao su butyl. Chứa tới 1,6ml máu toàn phần trong ống. Ống chứa 0,28mL natri citrat 3,2% và sẵn sàng để sử dụng.Tiêu chuẩn chất lượng ISO 13485:2016</t>
  </si>
  <si>
    <t>Chất liệu: 100% nhựa y tế PP nguyên sinh, Kích thước:12x75mm; nắp bọc nhựa màu xanh, bên trong có phủ chất chống đông. Trong ống nghiệm có chất kháng đông EDTA với nồng độ đúng tiêu chuẩn.</t>
  </si>
  <si>
    <t>Ống EDTA nắp cao su</t>
  </si>
  <si>
    <t>Ống Natri Citrate 3,8%</t>
  </si>
  <si>
    <t>Thuốc thử xét nghiệm định nhóm máu A</t>
  </si>
  <si>
    <t>Thuốc thử xét nghiệm định nhóm máu AB</t>
  </si>
  <si>
    <t>Thuốc thử xét nghiệm định nhóm máu B</t>
  </si>
  <si>
    <t>Thuốc thử xét nghiệm định nhóm máu D</t>
  </si>
  <si>
    <t>Thuốc nhuộm Giemsa</t>
  </si>
  <si>
    <t>Thuốc nhuộm Xanh methylen</t>
  </si>
  <si>
    <t>Thực hiện xét nghiệm soi nhuộm Giemsa</t>
  </si>
  <si>
    <t>Thành phần của thuốc nhuộm Ziehl Neelsen</t>
  </si>
  <si>
    <t>Thực hiện xét nghiệm soi nhuộm Gram. Bao gồm 04 dung dịch thuốc nhuộm thành phần là Crystal Violet, Lugol, Alcohol và Safranine.</t>
  </si>
  <si>
    <t>Thực hiện xét nghiệm soi nhuộm Ziehl Neelsen tìm trực khuẩn kháng acid. Bao gồm 03 dung dịch thuốc nhuộm thành phần là Carbon Fuchsin, Alcohol acid và Methylen Blue.</t>
  </si>
  <si>
    <t>Thân ống: kích thước 12x75mm, làm bằng nhựa PP hoặc PET. Chứa hoá chất EDTA (Ethylene diamin tetracetic acid)</t>
  </si>
  <si>
    <t>Latex: Các hạt latex được phủ bằng streptolysin O, pH 8.2, chất bảo quản. Kiểm soát dương tính: Huyết thanh người có ASO &gt; 200 IU/mL, chất bản quản. Kiểm soát âm tính: Huyết thanh động vật, chất bảo quản</t>
  </si>
  <si>
    <t>Dòng tế bào Anti A BRMA-1 sẽ phát hiện kháng nguyên A. Anti A có màu xanh lam. Tiêu chuẩn chất lượng ISO 13485:2016</t>
  </si>
  <si>
    <t>Dòng tế bào Anti AB ES-4 / ES-15 sẽ phát hiện kháng nguyên A, Ax hoặc B. Anti AB không có màu. Tiêu chuẩn chất lượng ISO 13485:2016</t>
  </si>
  <si>
    <t>Dòng tế bào Anti B LB-2 sẽ phát hiện kháng nguyên B. Anti có màu vàng. Tiêu chuẩn chất lượng ISO 13485:2016</t>
  </si>
  <si>
    <t>Dung dịch có chứa nồng độ protein thấp và IgM đơn dòng của người và IgG kháng D. Thuốc thử này sẽ trực tiếp ngưng kết các tế bào Rh D dương tính, bao gồm phần lớn các biến thể (nhưng không phải DVI) và tỷ lệ D yếu (Du) cao. Tiêu chuẩn chất lượng ISO 13485:2016</t>
  </si>
  <si>
    <t>Xét nghiệm miễn dịch tăng cường keo vàng để xác định kháng nguyên bề mặt HBV (HBsAg) trong máu toàn phần, huyết tương hoặc huyết thanh của người. Kháng thể kháng HBsAg được cố định trong vùng thử nghiệm trên màng nitrocellulose. Mẫu thử phản ứng với chất liên hợp có màu (liên hợp vàng kháng thể anti-HBsAg); Thành phần: 25 Test/hộp (Khay, Que). Thiết bị kiểm tra: 25 khay/que (1 Test/túi x 25 túi). Chất pha loãng mẫu: 1 chai. Ống nhỏ giọt: 25 ống nhỏ giọt dùng một lần. Hướng dẫn đóng gói: 1 hướng dẫn sử dụng. Độ nhạy: Tổng 99.69%. Độ đặc hiệu: Tổng 99.38%. Yếu tố gây nhiễu: Tổng 98.46%</t>
  </si>
  <si>
    <t>- Mẫu phẩm huyết thanh, huyết tương, máu toàn phần. - Phát hiện kháng thể kháng HCV trong huyết thanh, huyết tương, máu toàn phần người. - Độ nhạy 99%. - Độ đặc hiệu 100%. -Vùng cộng hợp: Kháng thể đơn dòng kháng IgG người (0.16 μg);. - Vạch kết quả: Kháng nguyên HCV-210 (0.2 μg);. - Vạch chứng: IgG người (0.88 μg).</t>
  </si>
  <si>
    <t>- Độ nhạy tương đối tổng thể đối với nhiễm trùng tiên phát và thứ phát của Test thử nhanh HAV IgG / IgM là 95,6% và độ đặc hiệu tương đối là&gt; 99,9% và độ chính xác tương đối là 99,1%. - Độ nhạy tương đối: (25+40)/ (28+40) =95.6% (95%CI*: 87.6%~99.1%); - Tính đặc hiệu tương đối:248/248&gt;99.9% (95%CI*: 98.8%~100.0%); -  Độ chính xác: (25+40+248)/ (28+40+248) =99.1% (95%CI*: 97.2%~99.8%). *95% Khoảng tin cậy</t>
  </si>
  <si>
    <t>Khay thử Chlamydia Rapid Test Kit. Kháng thể đặc hiệu với kháng nguyên Chlamydia được phủ lên vùng vạch thử nghiệm. Dung dịch kháng nguyên được chiết xuất sẽ phản ứng với một kháng thể chống lại Chlamydia được phủ lên các hạt. Hỗn hợp này di chuyển lên trên để phản ứng với kháng thể kháng Chlamydia trên màng và tạo ra một vạch màu trong vùng thử nghiệm. Thành phần: 25 test/hộp. Thiết bị xét nghiệm: 25 khay xét nghiệm (1 xét nghiệm/túi x 25 túi). Đệm A: 1 chai chứa đầy dung dịch đệm A. Đệm B: 1 chai chứa đầy dung dịch đệm B. Bộ sưu tập tăm bông: 25 miếng gạc cổ tử cung nữ vô trùng. Hướng dẫn đóng gói: 1 hướng dẫn sử dụng</t>
  </si>
  <si>
    <t xml:space="preserve">Sử dụng phương pháp sắc kí miễn dịch phát hiện định tính ma túy có trong mẫu nước tiểu với ngưỡng phát hiện (cut-off). MET: Methaphetamine . AMP: Amphetamine . THC: Marijuana . MOP: Morphine  </t>
  </si>
  <si>
    <t>Khay thử xét nghiệm định tính Morphine</t>
  </si>
  <si>
    <t>- Phù hợp sử dụng cho bảo quản từ  -80°C to +121°C . - Không chứa  DNase, RNase, DNA người, chất ức chế PCR, Kim loại và Pyrogen. -  Đạt tiêu chuẩn ISO 13485 hoặc tương đương</t>
  </si>
  <si>
    <t>Đầu côn vàng hút và đựng mẫu bệnh phẩm</t>
  </si>
  <si>
    <t>Đầu côn xanh hút mẫu</t>
  </si>
  <si>
    <t>• Túi máu dùng để thu thập, lưu trữ, truyền và vận chuyển máu.. • Kết cấu của túi mềm mại, ống chống xoắn linh hoạt được đóng gói riêng biệt.</t>
  </si>
  <si>
    <t>- Hóa chất sử dụng cho máy xét nghiệm khí máu ( Loại 1) dùng cho máy khí máu  . - Các chỉ số xét nghiệm: pH, PCO2, PO2, Hct, Na, K, Cl, iCa, Glu, Lac. . - Đạt tiêu chuẩn ISO 13485.</t>
  </si>
  <si>
    <t>- Điện cực tham chiếu dùng cho máy khí máu . - Hộp 1 chiếc. - Đạt tiêu chuẩn: ISO 13485.</t>
  </si>
  <si>
    <t>- Hóa chất kiểm chuẩn ngoài dùng cho máy khí máu . - Đạt tiêu chuẩn:, ISO 13485.</t>
  </si>
  <si>
    <t>Bơm tiêm lấy máu</t>
  </si>
  <si>
    <t>- Có chứa chất chống đông heparin; dung tích 1ml. - Đạt tiêu chuẩn ISO 13485</t>
  </si>
  <si>
    <t>- Bộ dây bơm sử dụng dùng cho máy khí máu. - Đạt tiêu chuẩn: ISO 13485.</t>
  </si>
  <si>
    <t>- Cổng lấy mẫu cho máy sử dụng dùng cho máy khí máu . - Đạt tiêu chuẩn: ISO 13485.</t>
  </si>
  <si>
    <t>Thành phần chính: R1: Ellagic Acid 0.3% , BSA 0.1% , 0.2% Sodium Azide ,  Buffer 3% R2: CaCl2 0.025 M. Tiêu chuẩn chất lượng ISO 13485:2016</t>
  </si>
  <si>
    <t>Thành phần chính: Recombinant hTF, BSA 0.5% CaCI2 0.025 M, Buffers 3%,0.2% Sodium Azide, Stabilizers. Tiêu chuẩn chất lượng ISO 13485:2016</t>
  </si>
  <si>
    <t>Thành phần chính: R1: Bovine Thrombin (Approximately 100 NIH Units/mi), BSA 0.5%, pH 7.2 ± 0.2 Buffers 5%,0.2% Sodium Azide, Stabilizers. R2: Imidazole Buffer Solution (IBS): Imidazole buffer in saline solution, pH 7.2 ± 0.2, with 0.2% Sodium Azide as preservative. Tiêu chuẩn chất lượng ISO 13485:2016</t>
  </si>
  <si>
    <t>Thành phần chính: Bovine Thrombin (Approximately 10 NIH Units/mi), BSA 0.5%, pH 7.2±0.2 Buffers 3%,0.2% Sodium Azide, Stabilizers. Tiêu chuẩn chất lượng ISO 13485:2016</t>
  </si>
  <si>
    <t>Vật liệu kiểm soát NCP. Tiêu chuẩn chất lượng ISO 13485:2016</t>
  </si>
  <si>
    <t xml:space="preserve"> Thành phần chính: Sodium hypochlorite &lt; 8.0%. Sodium hydrate &lt; 2.0%. Tiêu chuẩn chất lượng ISO 13485:2016</t>
  </si>
  <si>
    <t>Thành phần chính: Sodium Hypochlorite. Tiêu chuẩn chất lượng ISO 13485:2016</t>
  </si>
  <si>
    <t>Chất thử xét nghiệm D-Dimer</t>
  </si>
  <si>
    <t>200 test (gồm:R1: 5x4ml. R2: 5x4ml. Calibrator buffer: 1x4ml. Control L1: 1x1ml. Control L2: 1x1ml. Calibrator: 1x1ml)</t>
  </si>
  <si>
    <t>3ml</t>
  </si>
  <si>
    <t>Thành phần chính: Kit thuốc thử gồm các thành phần R1 (chất đệm), R2 (Latex), chất chuẩn và chất kiểm tra mức 1, mức 2. Latex với thành phần kháng thể đơn dòng chuột gồm: Polystyrene latex (nồng độ 12 mmol/L). Natri benzoat (nồng độ 0,01 mmol/L). Tris (nồng độ 30mmol/L).Tiêu chuẩn chất lượng ISO 13485:2016</t>
  </si>
  <si>
    <t>Cóng đựng mẫu bệnh phẩm Testing cuvette. Tiêu chuẩn chất lượng ISO 13485:2016</t>
  </si>
  <si>
    <t>Thành phần chính: Sodium chloride &lt; 0.9%. Potassium chloride  &lt; 0.06%. Buffer  &lt; 0.3%. Preservative  &lt; 0.1%. Tiêu chuẩn chất lượng ISO 13485:2016</t>
  </si>
  <si>
    <t>Thành phần chính: Detergent  &lt; 1.5%. Buffer  &lt; 2.0%. Preservative  &lt; 1.5%. Dye &lt; 1.0%. Tiêu chuẩn chất lượng ISO 13485:2016</t>
  </si>
  <si>
    <t>Thành phần chính: Detergent &lt; 0.5%. Buffer  &lt; 0.6%. Preservative &lt; 0.7%. Tiêu chuẩn chất lượng ISO 13485:2016</t>
  </si>
  <si>
    <t>Thành phần chính: Detergent  &lt; 4.0%. Buffer &lt; 1.0%. Tiêu chuẩn chất lượng ISO 13485:2016</t>
  </si>
  <si>
    <t>Thành phần chính: Máu động vật có vú khỏe mạnh (lợn), chất bảo quản và chất ổn định tế bào. Tiêu chuẩn chất lượng ISO 13485: 2016</t>
  </si>
  <si>
    <t>Thành phần chính: Sodium hypochlorite &lt; 8.0%. Sodium hydrate &lt; 2.0%. Tiêu chuẩn chất lượng ISO 13485:2016</t>
  </si>
  <si>
    <t xml:space="preserve"> Thành phần chính: Sodium chloride &lt; 0.9%. Potassium chloride &lt; 0.1%. Buffer &lt; 0.3%. Preservative &lt; 0.1%. Tiêu chuẩn chất lượng ISO 13485:2016</t>
  </si>
  <si>
    <t>Thành phần chính: Detergent &lt; 2.0%. Buffer &lt; 1.0%. Tiêu chuẩn chất lượng ISO 13485:2016</t>
  </si>
  <si>
    <t>Thành phần chính: Healthy mammal blood (pig), preservatives and cell stabilizers.. Tiêu chuẩn chất lượng ISO 13485:2016</t>
  </si>
  <si>
    <t>Thành phần chính: Ammonium molybdate 0.4 mmol/l. Sulphuric acid 100 mmol/l. Hydrochloric acid 100 mmol/l. Tiêu chuẩn chất lượng ISO 13485:2016</t>
  </si>
  <si>
    <t>Thành phần chính: KCl, NaCl, NaAc, CaCl2, LiCl, pH buffer, surface active agent, preservative agent. Tiêu chuẩn chất lượng ISO 13485:2016</t>
  </si>
  <si>
    <t>Thành phần chính: Sodium hypochlorite (NaClO) 0.4% - 0.5%. Tiêu chuẩn chất lượng ISO 13485:2016</t>
  </si>
  <si>
    <t>Thành phần chính: Enzyme: Pepsin. Dilutor: KCl, NaCl, Hydrochloride acid. Tiêu chuẩn chất lượng ISO 13485:2016</t>
  </si>
  <si>
    <t>Điện cực K electrode. Tiêu chuẩn chất lượng ISO 13485:2016</t>
  </si>
  <si>
    <t>Điện cực Na electrode. Tiêu chuẩn chất lượng ISO 13485:2016</t>
  </si>
  <si>
    <t>Điện cực Cl electrode. Tiêu chuẩn chất lượng ISO 13485:2016</t>
  </si>
  <si>
    <t>Điện cực Ca electrode. Tiêu chuẩn chất lượng ISO 13485:2016</t>
  </si>
  <si>
    <t>Điện cực pH electrode. Tiêu chuẩn chất lượng ISO 13485:2016</t>
  </si>
  <si>
    <t>Điện cực Ref electrode. Tiêu chuẩn chất lượng ISO 13485:2016</t>
  </si>
  <si>
    <t>Dây bơm Tubing pump. Tiêu chuẩn chất lượng ISO 13485:2016</t>
  </si>
  <si>
    <t>Cal A: 650ml. Cal B: 200ml</t>
  </si>
  <si>
    <t>Thành phần chính: KCl, NaCl, NaAc, CaCl2, dung dịch đệm pH và chất bảo quản. Tiêu chuẩn chất lượng ISO 13485:2016</t>
  </si>
  <si>
    <t>(7)</t>
  </si>
  <si>
    <t>Test thử nhanh HIV 1/2</t>
  </si>
  <si>
    <t>Mẫu phẩm: Huyết thanh, huyết tương, máu toàn phần. - Độ nhạy 100% - Độ đặc hiệu 99,75%. Phát hiện kháng thể HIV-1, HIV-2; Thời gian trả kết quả 15 phút, Độ ổn định kết quả 60 phút</t>
  </si>
  <si>
    <t>Test nhanh HIV 1/3 3.0</t>
  </si>
  <si>
    <t>Mẫu phẩm: Huyết thanh, huyết tương, máu toàn phần. - Độ nhạy 100% - Độ đặc hiệu 99,8%. - Phát hiện các type kháng thể IgG, IgA,IgM…Phát hiện kháng nguyên tái tổ hợp HIV-1 (gp41, p24), phát hiện kháng nguyên tái tổ hợp HIV-2(gp36). Thời gian trả kết quả 10 phút</t>
  </si>
  <si>
    <t>Test nhanh HIV-1/2 Ab</t>
  </si>
  <si>
    <t>- Độ nhạy 99,9% ,. - Độ đặc hiệu 99,6%, Cho kết quả trong vòng  10  phút. Không sử dụng kết quả sau 20 phú</t>
  </si>
  <si>
    <t>Khay thử/Que thử xét nghiệm định tính kháng nguyên HBsAg</t>
  </si>
  <si>
    <t>Khay thử xét nghiệm định tính virus viêm gan C</t>
  </si>
  <si>
    <t>Kit thử nhanh phát hiện kháng thể IgM kháng virus viêm gan E</t>
  </si>
  <si>
    <t>- Vùng cộng hợp: kháng nguyên HEV tái tổ hợp &amp; IgG thỏ;
'- Vạch kết quả: kháng thể chuột kháng IgM người;
- Vạch chứng: kháng thể dê kháng IgG thỏ.</t>
  </si>
  <si>
    <t>Khay thử xét nghiệm định tính Adenovirus trong phân</t>
  </si>
  <si>
    <t>Khay thử Adenovirus Rapid Test Kit
Độ nhạy: 99.70%
Độ đặc hiệu: 99.35%
Độ chính xác: 99.54%
Chứa một dải màng được phủ kháng thể chống adenovirus trên vạch thử nghiệm, kháng thể chống chuột trên dê trên vạch đối chứng và một miếng thuốc nhuộm có chứa keo vàng kết hợp với kháng thể chống adenovirus.
Đóng gói: 20 xét nghiệm/hộp
Thiết bị xét nghiệm: 20 khay xét nghiệm (1 Test/ túi x 20 túi)
Dung dịch đệm: 20 lọ sử dụng một lần, mỗi lọ có 1,5 ml dung dịch đệm chiết
Hướng dẫn đóng gói: 1 hướng dẫn sử dụng
Tiêu chuẩn chất lượng: ISO 13485:2016</t>
  </si>
  <si>
    <t>Khay thử xét nghiệm định tính virus Rubella</t>
  </si>
  <si>
    <t>Khay thử Rubella IgG/IgM Rapid Test Kit
Hiệu suất lâm sàng Rubella IgG
Độ nhạy: 98,01%
Độ đặc hiệu: 99,01%
Độ chính xác: 98,51%
Hiệu suất lâm sàng Rubella IgM
Độ nhạy: 98,80%
Độ đặc hiệu: 98,50%
Độ chính xác: 98,63%
Xét nghiệm chứa một dải màng được phủ kháng thể IgM chống người của chuột và kháng thể IgG chống người của chuột trên vạch thử nghiệm, IgG kháng thỏ trên vạch đối chứng và một miếng thuốc nhuộm có chứa vàng keo kết hợp với IgG và vàng của thỏ kết hợp với kháng nguyên vỏ tái tổ hợp RV
Đóng gói: 25 xét nghiệm/ Hộp
Khay xét nghiệm: 25 khay xét nghiệm (1 xét nghiệm/túi x 25 túi)
Chất pha loãng mẫu: 1 lọ số lượng lớn (2ml/lọ)
Ống nhỏ giọt dùng một lần: 25 ống nhỏ giọt dùng một lần
Hướng dẫn đóng gói: 1 hướng dẫn sử dụng
Tiêu chuẩn chất lượng ISO 13485:2016</t>
  </si>
  <si>
    <t>Khay thử xét nghiệm định tính bệnh lao</t>
  </si>
  <si>
    <t>Khay thử Anti-Tuberculosis (TB) Rapid Test Kit
Độ nhạy: 98,09%
Độ đặc hiệu: 99,51%
Độ chính xác: 99,03%
Xét nghiệm miễn dịch kẹp hai vị trí, pha rắn, định tính để phát hiện các kháng thể chống lao trong các mẫu huyết thanh hoặc huyết tương. Màng được phủ trước bằng kháng nguyên tái tổ hợp TB trên vùng vạch thử nghiệm. 
Đóng gói: 25 xét nghiệm/hộp
Thiết bị kiểm tra: 25 khay xét nghiệm (1 xét nghiệm/túi x 25 túi)
Đệm: 2 chai
Ống nhỏ giọt: 25 ống nhỏ giọt vô trùng, dùng một lần
Hướng dẫn đóng gói: 1 hướng dẫn sử dụng
Tiêu chuẩn chất lượng ISO 13485:2016</t>
  </si>
  <si>
    <t>Khay/Que thử xét nghiệm định tính treponema pallidum</t>
  </si>
  <si>
    <t>Khay thử Anti-Syphilis Rapid Test Kit
Độ nhạy 99,13%
Độ đặc hiệu 99,17%
Khả năng gây nhiễu 98,84%
Xét nghiệm phát hiện định tính treponema pallidum, kháng thể trong huyết thanh/huyết tương/máu toàn phần của người. Xét nghiệm miễn dịch tăng cường keo vàng để xác định kháng thể TP (bao gồm IgM, IgG và IgA) trong máu toàn phần, huyết tương hoặc huyết thanh của người. Kháng nguyên TP tái tổ hợp (chứa tp15, tp17, tp45 và tp47) được cố định trong vùng thử nghiệm trên màng nitrocellulose. Kháng nguyên TP tái tổ hợp (chứa tp15, tp17, tp45 và tp47) được kết hợp với keo vàng nhúng trong miếng liên hợp phản ứng với kháng thể TP.
Thành phần của chất pha loãng mẫu: KH2PO4 0.0082 g/mL. K2HPO4 0.1344 g/mL. BSA 1%. Proclin300 0.1%
Đóng gói 25 test/ hộp
Tiêu chuẩn chất lượng ISO 13485:2016</t>
  </si>
  <si>
    <t>Khay thử xét nghiệm định tính Rotavirus trong phân</t>
  </si>
  <si>
    <t>Khay thử Rotavirus Rapid Test Kit
Độ nhạy: 99.38%
Độ đặc hiệu: 99.33%
Độ chính xác: 99.35%
Thành phần: Xét nghiệm chứa một dải màng được phủ kháng thể chống vi-rút rota trên vạch thử nghiệm, kháng thể chống chuột của dê trên vạch đối chứng và một miếng thuốc nhuộm chứa vàng keo kết hợp với kháng thể chống vi-rút rota.
Đóng gói: 20 xét nghiệm/ hộp
Thiết bị kiểm tra: 20 khay xét nghiệm (1 xét nghiệm/ túi x 20 túi)
Dung dịch đệm: 20 chai sử dụng một lần, mỗi chai có 1,5 ml dung dịch đệm chiết
Hướng dẫn đóng gói: 1 hướng dẫn sử dụng
Tiêu chuẩn chất lượng ISO 13485:2016</t>
  </si>
  <si>
    <t>Khay thử xét nghiệm định tính Chlamydia trachomatis</t>
  </si>
  <si>
    <t>Khay thử xét nghiệm định tính đồng thời kháng nguyên IgG, IgM và NS1 virus sốt xuất huyết</t>
  </si>
  <si>
    <t>Khay thử Dengue IgG/IgM/NS1 Combo Rapid Test Kit
Hiệu suất lâm sàng NS1 Ag
Độ nhạy: 99.04%
Độ đặc hiệu: 99.32%
Độ chính xác: 99.21%
Hiệu suất lâm sàng IgG
Độ nhạy: 97.68%
Độ đặc hiệu: 99.32%
Độ chính xác: 98.49%
Hiệu suất lâm sàng IgM
Độ nhạy: 96.88%
Độ đặc hiệu: 99.07%
Độ chính xác: 98.09%
Thành phần chính:
Xét nghiệm sốt xuất huyết IgG/IgM là xét nghiệm miễn dịch sắc ký dòng chảy bên. Que thử bao gồm 1) một miếng đệm liên hợp màu đỏ tía chứa các kháng nguyên sốt xuất huyết tái tổ hợp được kết hợp với keo vàng (liên hợp Dengue Ag), 2) một dải màng nitrocellulose chứa hai vạch thử nghiệm (IgG và IgM) và một vạch đối chứng (C). Dòng IgG được phủ sẵn kháng thể để phát hiện IgG kháng Dengue, dòng IgM được phủ trước kháng thể để phát hiện IgM kháng Dengue.
Xét nghiệm sốt xuất huyết NS1 là xét nghiệm miễn dịch sắc ký dòng chảy bên. Que thử bao gồm: 1) một miếng liên hợp màu đỏ tía có chứa các kháng thể kháng kháng nguyên sốt xuất huyết NS1 được kết hợp với keo vàng (Dengue NS1 Ab liên hợp), 2) một dải màng nitrocellulose chứa một vạch thử nghiệm (vạch T) và một vạch đối chứng (C đường kẻ). Vạch T được phủ sẵn kháng thể kháng kháng nguyên sốt xuất huyết NS1.
Tiêu chuẩn chất lượng ISO 13485:2016</t>
  </si>
  <si>
    <t>Khay thử xét nghiệm định tính các kháng nguyên virus cúm A/B</t>
  </si>
  <si>
    <t>Khay thử Influenza A/B Rapid test kit
Kết quả lâm sàng cúm A:
Độ nhạy: 97,44%
Độ đặc hiệu: 99,47%
Độ chính xác: 98,87%
Kết quả lâm sàng cúm B:
Độ nhạy: 96,97%
Độ đặc hiệu: 99,21%
Độ chính xác: 98,53%
Thành phần chính:
Kháng thể chống cúm A và kháng thể chống cúm B được cố định trong vùng thử nghiệm trên màng nitrocellulose. Mẫu thử được phản ứng với liên hợp có màu (kháng thể chống cúm A và/hoặc liên hợp vàng keo kháng thể chống cúm B)
Đóng gói: 25 xét nghiệm/hộp
Khay thử: 25 khay xét nghiệm (1 xét nghiệm/túi x 25 túi)
Dung dịch đệm: 25 chai sử dụng một lần
Lấy mẫu tăm bông: 25 miếng gạc mũi họng vô trùng, sử dụng một lần
Hướng dẫn đóng gói: 1 hướng dẫn sử dụng
Tiêu chuẩn chất lượng ISO 13485:2016</t>
  </si>
  <si>
    <t>Khay thử xét nghiệm định tính Máu ẩn trong phân</t>
  </si>
  <si>
    <t>Khay thử FOB Rapid Test Kit 
Độ nhạy: 99.49%
Độ đặc hiệu: 100%
Độ chính xác: 99.84%
Thành phần chính:
Xét nghiệm dạng kẹp kháng thể kép để phát hiện có chọn lọc Máu ẩn trong phân ở nồng độ 50 ng/ml trở lên hoặc 6 µg/g phân. 
Đóng gói: 20 xét nghiệm/hộp
Khay thử: 20 khay xét nghiệm (1 xét nghiệm/ túi x 20 túi)
Dung dịch đệm: 20 chai sử dụng một lần, mỗi chai có 1,5 mL dung dịch đệm chiết
Hướng dẫn đóng gói: 1 hướng dẫn sử dụng
Tiêu chuẩn chất lượng ISO 13485:2016</t>
  </si>
  <si>
    <t>Khay thử xét nghiệm định tính H. Pylori trong huyết thanh hoặc huyết tương</t>
  </si>
  <si>
    <t>Khay thử H.Pylori Ab Rapid Test Kit
Độ nhạy: 99.52 %
Độ đặc hiệu: 99.80 %
Độ chính xác: 99.78 %
Thành phần chính: Miếng liên hợp màu đỏ tía có chứa các kháng nguyên H. pylori bao gồm Cag-A được liên hợp với vàng keo (H. pylori liên hợp) và một kháng thể đối chứng được liên hợp với vàng keo, và một dải màng nitrocellulose chứa một vạch kiểm tra (dòng T) và vạch đối chứng (dòng C). Vạch T được phủ sẵn kháng nguyên H. pylori không liên hợp và vạch C được phủ sẵn kháng thể dòng đối chứng.
Đóng gói: 25 xét nghiệm/ hộp (que/khay)
Khay thử: 25 Que/Khay xét nghiệm (1 que/khay /túi x 25 túi)
Ống nhỏ giọt ở khay: 25 ống nhỏ giọt sử dụng một lần
Hướng dẫn đóng gói: 1 hướng dẫn sử dụng
Tiêu chuẩn chất lượng ISO 13485:2016Thiết bị xét nghiệm: 20 Test khay (1 Test/ túi x 20 túi). Bộ đệm: 20 chai dùng một lần với dung dịch 1,5 ml. Hướng dẫn đóng gói: 1 hướng dẫn sử dụng. Tiêu chuẩn chất lượng ISO 13485:2016</t>
  </si>
  <si>
    <t>Khay thử xét nghiệm định tính kháng nguyên nucleocapsid vi rút RSV</t>
  </si>
  <si>
    <t>Khay thử RSV Rapid Test Kit
Độ nhạy tổng: 94,85% đến 99,27%
Độ đặc hiệu tổng: 96,91% đến 99,89%
Độ chính xác tổng: 96,85% đến 99,38%
Giới hạn phát hiện thấp nhất 10,0 ng/mL.
Đóng gói: 25 xét nghiệm/hộp
Thiết bị kiểm tra: 25 xét nghiệm (1 khay/túi x 25 túi)
Dung dịch đệm: 25 chai sử dụng một lần, mỗi chai có dung dịch đệm chiết 500 μL
Gạc lấy mẫu bệnh phẩm: 25 miếng gạc lấy mẫu bệnh phẩm vô trùng, sử dụng một lần
Hướng dẫn đóng gói: 1 hướng dẫn sử dụng
Tiêu chuẩn chất lượng ISO 13485:2016</t>
  </si>
  <si>
    <t>Khay/Thẻ thử xét nghiệm định tính Amphetamine, Methamphetamine, Marijuana, và Morphine (AMP/MET/THC/MOP)</t>
  </si>
  <si>
    <t>Khay thử xét nghiệm định tính Amphetamine (AMP)</t>
  </si>
  <si>
    <t>Khay thử xét nghiệm định tính Amphetamine (AMP)
Tỷ lệ trùng hợp dương 97,30%
Tỷ lệ trùng hợp âm 99,18%
Tổng tỷ lệ trùng hợp 98,47%
Hấp thụ sắc ký, các loại thuốc trong mẫu nước tiểu, được kết hợp cạnh tranh với một số lượng hạn chế các vị trí gắn kết liên hợp với kháng thể đơn dòng của thuốc (chuột).
Tiêu chuẩn chất lượng ISO 13485:2016</t>
  </si>
  <si>
    <t>Khay thử xét nghiệm định tính Methamphetamine</t>
  </si>
  <si>
    <t>Khay thử d-Methamphetamine (MET) Rapid Test Kit
Tỷ lệ trùng khớp dương: 97,37%
Tỷ lệ trùng hợp âm: 99,17%
Tổng tỷ lệ trùng hợp: 98,47%
Hấp thụ sắc ký, các loại thuốc trong mẫu nước tiểu được kết hợp cạnh tranh với một số lượng hạn chế các vị trí liên kết kháng thể đơn dòng của thuốc (chuột). 
Đóng gói: 25 xét nghiệm/hộp
Khay xét nghiệm: 25 khay xét nghiệm
Ống nhỏ giọt: 25 ống nhỏ giọt sử dụng một lần
Hướng dẫn sử dụng: 1 hướng dẫn sử dụng
Tiêu chuẩn chất lượng: ISO 13485:2016</t>
  </si>
  <si>
    <t>Khay thử Morphine (MOP) Rapid Test Kit
Tỷ lệ trùng khớp dương: 97,33%
Tỷ lệ trùng hợp âm: 98,45%
Tổng tỷ lệ trùng hợp: 98,04%
Hấp thụ sắc ký trong đó, các loại thuốc trong mẫu nước tiểu, được kết hợp cạnh tranh với một số lượng hạn chế các vị trí gắn kết liên hợp với kháng thể đơn dòng của thuốc (chuột)
Đóng gói: 25 xét nghiệm/hộp
Băng xét nghiệm: 25 Thẻ xét nghiệm
Ống nhỏ giọt: 25 ống nhỏ giọt sử dụng một lần
Hướng dẫn sử dụng: 1 hướng dẫn sử dụng
Tiêu chuẩn chất lượng: ISO 13485:2016</t>
  </si>
  <si>
    <t>Khay thử xét nghiệm định tính Cần sa (Marijuana)</t>
  </si>
  <si>
    <t>Khay thử Marijuana (THC) Rapid Test Kit
Tỷ lệ trùng khớp dương: 97,33%
Tỷ lệ trùng hợp âm: 98,35%
Tổng tỷ lệ trùng hợp: 97,96%
Hấp thụ sắc ký trong đó, các loại thuốc trong mẫu nước tiểu, được kết hợp cạnh tranh với một số lượng hạn chế các vị trí liên kết kháng thể đơn dòng của thuốc (chuột).
Đóng gói: 25 xét nghiệm/hộp
Khay xét nghiệm: 25 thẻ xét nghiệm
Ống nhỏ giọt: 25 ống nhỏ giọt sử dụng một lần
Hướng dẫn sử dụng: 1 hướng dẫn sử dụng
Tiêu chuẩn chất lượng ISO 13485:2016</t>
  </si>
  <si>
    <t>Ống Heparin</t>
  </si>
  <si>
    <t>Chất liệu : 100% nhựa y tế PP nguyên sinh, Kích thước:12x75mm. Nắp màu đen có sọc kẻ, có vạch định mức lấy bệnh phẩm. Đạt tiêu chuẩn kỹ thuật ISO . Chứa hoá chất Heparin lithium</t>
  </si>
  <si>
    <t xml:space="preserve">Chất liệu 100% nhựa y tế;  Kích thước:12x75mm; có nắp. Tráng Natricitrat. Chất chống đông không vẩn đục, không đổi màu.  </t>
  </si>
  <si>
    <t>Ống nghiệm nhựa có nắp</t>
  </si>
  <si>
    <t>Chất liệu làm bằng nhựa cứng;  Kích thước:12x75mm; có nắp; Đạt tiêu chuẩn chất lượng ISO</t>
  </si>
  <si>
    <t>Chất liệu làm bằng nhựa cứng;  Kích thước:12x75mm; Đạt tiêu chuẩn chất lượng ISO</t>
  </si>
  <si>
    <t>Cóng đựng mẫu bệnh phẩm Sample cup
Chất liệu: Nhựa PS
Kích thước: 16*38mm
Dung tích: 2-4ml
Màu sắc: Trong suốt
Quy cách đóng gói: 500 chiếc/túi. 10 túi/thùng carton.
Lưu trữ: 4-30oC
Tiêu chuẩn chất lượng ISO 13485:2016</t>
  </si>
  <si>
    <t>Chất liệu kính Soda vôi, kích thước 25.4*76.2mm, độ dày 1.0-1.2mm, bề mặt phẳng, không mốc. Đạt tiêu chuẩn ISO 9001; ISO 13485; CE</t>
  </si>
  <si>
    <t>Lam kính mài cạnh</t>
  </si>
  <si>
    <t>Chất liệu kính Soda vôi, kích thước 25.4*76.2mm, độ dày 1.0-1.2mm, mài mờ một đầu, bề mặt phẳng, không mốc. Đạt tiêu chuẩn ISO 9001; ISO 13485; CE</t>
  </si>
  <si>
    <t>Tăm bông lấy dịch tỵ hầu (Cán mềm)</t>
  </si>
  <si>
    <t xml:space="preserve">- Đầu bông nylon flocked 
- Cán bằng nhựa PP/ABS chiều dài 150mm, có khấc bẻ ở vị trí 80mm . </t>
  </si>
  <si>
    <t>Ống môi trường vận chuyển VTM</t>
  </si>
  <si>
    <t>- Môi trường vận chuyển mẫu vi rút (VTM) là một môi trường lỏng, vô trùng được sử dụng để vận chuyển bảo quản các mẫu bệnh phẩm từ nơi thu thập đến phòng Thuốc thử để tìm vỉ rút.</t>
  </si>
  <si>
    <t>Ống Falcon 50ml</t>
  </si>
  <si>
    <t>Thể tích 50ml
Chất liệu PP, có nắp vặn PP kèm theo
Vạch chia độ và khu vực viết có khả năng kháng dung môi.
Có sẵn với đế hình nón, tròn hoặc đứng tự do.
Có thể chọn mũ màu khác nhau
Tiêu chuẩn chất lượng ISO 13485.2016</t>
  </si>
  <si>
    <t>Lọ đựng bệnh phẩm</t>
  </si>
  <si>
    <t>Lọ có mác để ghi thông tin bệnh phẩm, có thìa để lấy mẫu bệnh phẩm
 Dung tích: 40ml
 Có nắp vặn. Được sản xuất bằng nhựa PP, Thân bằng nhựa y tế PP hoặc PS.
 Nắp có thiết kế lưỡi gá nhằm chống rò rỉ. 
Đạt tiêu chuẩn ISO</t>
  </si>
  <si>
    <t>Hóa chất dùng cho xét nghiệm Albumin (Microalbuminuria)</t>
  </si>
  <si>
    <t>Phương pháp: LATEX;Dải đo:1.5 - 200 mg/L</t>
  </si>
  <si>
    <t>4x60ml+4x15mL</t>
  </si>
  <si>
    <t>Chất chuẩn cho xét nghiệm MICROALBUMINURIA</t>
  </si>
  <si>
    <t>Dạng bột đông khô, chứa albumin người</t>
  </si>
  <si>
    <t>1x1mL</t>
  </si>
  <si>
    <t>Chất kiểm chứng dùng cho các xét nghiệm nước tiểu</t>
  </si>
  <si>
    <t>Dạng bột đông khô, thành phần: nước tiểu người</t>
  </si>
  <si>
    <t>1x5mL</t>
  </si>
  <si>
    <t>Chất kiểm chứng dùng cho các xét nghiệm nước tiểu mức 2</t>
  </si>
  <si>
    <t>Hoá chất dùng cho máy phân tích HbA1c loại A</t>
  </si>
  <si>
    <t>Thuốc thử Eluent A
Tính chính xác: ≤5.0%
Độ chính xác: Trong vòng chạy: CV≤3.0% (n = 20), độ chính xác của lô là ≤6% (n= 3).
Kết quả mở rộng NGSP: 4.0%~6.0%.
Thành phần chính:
NaCl 20mmol/L
Phosphate 40mmol/L
Perserver &lt; 0.5ml/L
Tiêu chuẩn chất lượng ISO 13485:2016</t>
  </si>
  <si>
    <t>950ml</t>
  </si>
  <si>
    <t>Hoá chất dùng cho máy phân tích HbA1c loại B</t>
  </si>
  <si>
    <t>Thuốc thử Eluent B
Tính chính xác: ≤5.0%
Độ chính xác: Trong vòng chạy: CV≤3.0% (n = 20), độ chính xác của lô là ≤6% (n= 3).
Kết quả mở rộng NGSP: 4.0%~6.0%.
Thành phần chính:
NaCl 170mmol/L
Phosphate 40mmol/L
Perserver &lt; 0.5ml/L 
Tiêu chuẩn chất lượng ISO 13485:2016</t>
  </si>
  <si>
    <t>700ml</t>
  </si>
  <si>
    <t>Thuốc thử Hemolysis
Độ chính xác: ≤5.0%
Độ chính xác: Trong vòng chạy: CV≤3.0% (n = 20), độ chính xác của lô là ≤6% (n= 3).
Kết quả mở rộng NGSP: 4.0% ~ 6.0%.
Thành phần chính:
Buffer 20mmol/L
Sodium chloride 20mmol/L
Surfactant 0.05ml/L
Perserver &lt; 0.5 ml/L 
Tiêu chuẩn chất lượng ISO 13485:2016</t>
  </si>
  <si>
    <t>2300ml</t>
  </si>
  <si>
    <t>Chất hiệu chuẩn xét nghiệm định lượng HbA1c</t>
  </si>
  <si>
    <t>Chất hiệu chuẩn xét nghiệm định lượng HbA1c
Thành phần chính:
Huyết sắc tố glycosyl hóa, bao gồm chất bảo quản và chất ổn định.
Tiêu chuẩn chất lượng ISO 13485:2016</t>
  </si>
  <si>
    <t>L1: 3x0.1ml
L2: 3x0.1ml</t>
  </si>
  <si>
    <t>Vật liệu kiểm soát chất lượng xét nghiệm định lượng HbA1c</t>
  </si>
  <si>
    <t>Vật liệu kiểm soát chất lượng xét nghiệm định lượng HbA1c
Thành phần chính:
Huyết sắc tố glycosyl hóa, bao gồm chất bảo quản và chất ổn định.
Tiêu chuẩn chất lượng ISO 13485:2016</t>
  </si>
  <si>
    <t>Cột sắc ký</t>
  </si>
  <si>
    <t>Cột sắc ký lỏng Chromatographic column
Thành phần chính:
Cột làm bằng kim loại không gỉ, trong có màng lọc chuyên dụng, chịu được áp suất cao. 
Kích thước: 4.6x30 mm, 5µm
Tiêu chuẩn chất lượng ISO 13485:2016</t>
  </si>
  <si>
    <t>Chiếc/ hộp</t>
  </si>
  <si>
    <t>Phin lọc</t>
  </si>
  <si>
    <t>Phin lọc Column filter
Thành phần chính:
Phin lọc dạng nhựa, được cấu tạo dạng lưới lọc.
Tiêu chuẩn chất lượng ISO 13485:2016</t>
  </si>
  <si>
    <t>Chiếc/ túi</t>
  </si>
  <si>
    <t>Hoá chất rửa dùng cho máy phân tích nước tiểu tự động</t>
  </si>
  <si>
    <t>Thuốc thử Urine detergent
Thành phần chính:
Sodium hydroxide, surfactant, buffer solution.
Tiêu chuẩn chất lượng ISO 13485:2016</t>
  </si>
  <si>
    <t>Vật liệu kiểm soát chất lượng xét nghiệm nước tiểu mức 1</t>
  </si>
  <si>
    <t>Dung dịch kiểm tra chất lượng mức 1, dùng cho máy phân tích nước tiểu tự động.
Thành phần: có nguồn gốc động vật, chất bảo quản và chất ổn định.
Tiêu chuẩn chất lượng ISO 13485:2016</t>
  </si>
  <si>
    <t>Vật liệu kiểm soát chất lượng xét nghiệm nước tiểu mức 2</t>
  </si>
  <si>
    <t>Dung dịch kiểm tra chất lượng mức 2, dùng cho máy phân tích nước tiểu tự động.
Thành phần: có nguồn gốc động vật, chất bảo quản và chất ổn định
Tiêu chuẩn chất lượng ISO 13485:2016</t>
  </si>
  <si>
    <t>Que thử xét nghiệm nước tiểu 10 thông số</t>
  </si>
  <si>
    <t>- Que thử nước tiểu 10 thông số được dùng cho máy phân tích nước tiểu Clinitek Status và Clinitek Advantus.
- Các thông số xét nghiệm: bilirubin, blood (occult), glucose, ketone (acetoacetic acid),SG, leukocytes, nitrite, pH, protein, urobilinogen.</t>
  </si>
  <si>
    <t>Sonde Foley 2 nhánh. Số 12-24. Chất liệu cao su thiên nhiên có phủ silicon, bóng 30ml, 2 nhánh, chất liệu không có chất DEHP.</t>
  </si>
  <si>
    <t>Giấy in siêu âm</t>
  </si>
  <si>
    <t>Mỏ vịt nhựa</t>
  </si>
  <si>
    <t>Băng đánh số trẻ em</t>
  </si>
  <si>
    <t>Túi vải đựng dược liệu sắc</t>
  </si>
  <si>
    <t>Nước cất lít</t>
  </si>
  <si>
    <t>Giấy in máy monitor sản khoa</t>
  </si>
  <si>
    <t>Tệp</t>
  </si>
  <si>
    <r>
      <t xml:space="preserve">
PHỤ LỤC III
Danh mục và số lượng hàng hóa (Các loại khí dùng trong Y tế) đề nghị mua sắm
</t>
    </r>
    <r>
      <rPr>
        <i/>
        <sz val="12"/>
        <rFont val="Times New Roman"/>
        <family val="1"/>
      </rPr>
      <t>(Kèm theo Quyết định số 678/QĐ-TTYT ngày 22/9/2023  của TTYT huyện Vân Đồn)</t>
    </r>
  </si>
  <si>
    <t>Nội dung</t>
  </si>
  <si>
    <t>(9)</t>
  </si>
  <si>
    <t>Oxy lỏng</t>
  </si>
  <si>
    <t>Khí hóa lỏng siêu lạnh, nhiệt độ nóng chảy -182 độ C
Độ tinh khiết tiêu chuẩn:  ≥ 99,5%. Không màu, không mùi, không vị, không độc.</t>
  </si>
  <si>
    <t>Khí oxy bình 10l</t>
  </si>
  <si>
    <t>Hàm lượng Oxy ≥ 99,5%. Không màu, không mùi, không vị, không độc. Quy cách đóng gói: Bình 10 lít (± 5%)</t>
  </si>
  <si>
    <t>Bình 10 lít</t>
  </si>
  <si>
    <t>Khí oxy bình 40l</t>
  </si>
  <si>
    <t>Hàm lượng Oxy ≥ 99,5%. Không màu, không mùi, không vị, không độc. Quy cách đóng gói: Bình 40 lít (± 5%)</t>
  </si>
  <si>
    <t>Bình 40 lít</t>
  </si>
  <si>
    <t>Khí carbonic bình 40l</t>
  </si>
  <si>
    <r>
      <t xml:space="preserve">Hàm lượng carbonic ≥ 99%. Áp suất an toàn </t>
    </r>
    <r>
      <rPr>
        <sz val="12"/>
        <rFont val="Calibri"/>
        <family val="2"/>
      </rPr>
      <t>≤</t>
    </r>
    <r>
      <rPr>
        <sz val="12"/>
        <rFont val="Times New Roman"/>
        <family val="1"/>
      </rPr>
      <t xml:space="preserve"> 150 Bar. Quy cách đóng gói: Bình 40 lít (± 5%)</t>
    </r>
  </si>
  <si>
    <t>Tổng cộng: 04 mặt hàng</t>
  </si>
  <si>
    <t>Chỉ Prolen 5/0</t>
  </si>
  <si>
    <t>Số lượng</t>
  </si>
  <si>
    <t xml:space="preserve">Sonde foley 2 đường các số </t>
  </si>
  <si>
    <t>Sond hút dịchcác số</t>
  </si>
  <si>
    <t>Băng đánh số người lớn</t>
  </si>
  <si>
    <t>Cóng đựng mẫu bệnh phẩm sinh hoá</t>
  </si>
  <si>
    <t>Canuyn (cannula) Trẻ em các cỡ từ 2 đến 4</t>
  </si>
  <si>
    <t>Đầu côn vàng</t>
  </si>
  <si>
    <t>Đầu côn xanh</t>
  </si>
  <si>
    <t>Quy cách đóng gói (tham khảo)</t>
  </si>
  <si>
    <r>
      <t xml:space="preserve">Hóa chất dùng cho xét nghiệm Magnesium ; dải đo: 0.2-3.3 mmol/L ; phương pháp: Xylidyl Blue, bước sóng 520/800 nm. Thành phần: </t>
    </r>
    <r>
      <rPr>
        <sz val="11"/>
        <rFont val="Cambria Math"/>
        <family val="1"/>
      </rPr>
      <t>∈</t>
    </r>
    <r>
      <rPr>
        <sz val="11"/>
        <rFont val="Times New Roman"/>
        <family val="1"/>
      </rPr>
      <t>- Amino-n Caproic Acid 450 mmol/L; Glycoletherdiamine-N,N,N’, N’ tetraacetic acid 0.12 mmol/L; Xylidyl blue 0.18 mmol/L.</t>
    </r>
  </si>
  <si>
    <t>Phụ lục 3: Danh mục số lượng hàng hóa (Khí y tế)</t>
  </si>
  <si>
    <t>Phụ lục 1: Phần số 02 - Danh mục số lượng hàng hóa vật tư y tế (Ống thông, ống dẫn lưu, ống nối, dây nối, chạc nối, catheter và các loại vật tư y tế khác)</t>
  </si>
  <si>
    <t>Phụ lục 1: Phần số 01 - Danh mục số lượng hàng hóa vật tư y tế ((Bông, băng, cồn, gạc, vật liệu cầm máu; bơm kim tiêm, dây truyền, găng tay và vật tư y tế sử dụng trong chăm sóc người bệnh; kim khâu, chỉ khâu, dao phẫu thuật)</t>
  </si>
  <si>
    <t>Phụ lục 1: Phần số 03 - Danh mục số lượng hàng hóa vật tư y tế (y dụng cụ - dung dịch sát khuẩn)</t>
  </si>
  <si>
    <t>Phụ lục 1: Phần số 04 - Danh mục số lượng Phim Xquang</t>
  </si>
  <si>
    <t>Phụ lục 2: Phần số 01 - Danh mục số lượng hàng hóa ( Sinh phẩm, vật tư xét nghiệm)</t>
  </si>
  <si>
    <t>Phụ lục 2: Phần số 02 - Danh mục số lượng hàng hóa ( Hóa chất xét nghiệm sử dụng cho máy sinh hóa AU480/AU640/AU680 -Beckman Coulter)</t>
  </si>
  <si>
    <t>Phụ lục 2: Phần số 04 - Danh mục số lượng hàng hóa ( Hóa chất sử dụng cho máy phâ tích đông máu tự động Model: Auto S, hãng MTI Diagnostics GmbH)</t>
  </si>
  <si>
    <t>Phụ lục 2: Phần số 05 - Danh mục số lượng hàng hóa (Hóa chất sử dụng cho máy phân tích huyết học tự động Model Auto Star Diff/ MTI Diagnostics; máy xét nghiệm huyết học 18 thông số Model KX21/XP100, hãng SYSMEX)</t>
  </si>
  <si>
    <t>Phụ lục 2: Phần số 06 - Danh mục số lượng hàng hóa (Hóa chất sử dụng cho máy HbA1c HA -1500)</t>
  </si>
  <si>
    <t>Phụ lục 2: Phần số 07- Danh mục số lượng hàng hóa (Hóa chất sử dụng cho máy xét nghiệm điện giải Model Auto ISE500 hãng MTI Diagnostics GmbH)</t>
  </si>
  <si>
    <t>Phụ lục 2: Phần số 08- Danh mục số lượng hàng hóa (Hóa chất sử dụng cho máy xét nghiệm miễn dịch Cobas E411/E601/E602)</t>
  </si>
  <si>
    <t>Xy lanh 3ml: Được sản xuất từ nhựa y tế nguyên sinh trong suốt. Pít tông: Trong suốt, có khía bẻ gãy để hủy sau khi sử dụng. Gioăng: có núm bơm hết hành trình giúp tiêm hết thuốc, tạo được độ kínkhít giữa pít tông với xy lanh. Kim làm bằng thép không gỉ mạ Crom hoặc Niken, được phủ Silicon. Tiệt trùng bằng khí Ethylene Oxide (E.O). Vô trùng - không độc - không buốt - không gây sốt - không DEHP</t>
  </si>
  <si>
    <t>Xy lanh 10ml: Được sản xuất từ nhựa y tế nguyên sinh trong suốt. Pít tông: Trong suốt, có khía bẻ gãy để hủy sau khi sử dụng. Gioăng: có núm bơm hết hành trình giúp tiêm hết thuốc, tạo được độ kínkhít giữa pít tông với xy lanh. Kim làm bằng thép không gỉ mạ Crom hoặc Niken, được phủ Silicon. Tiệt trùng bằng khí Ethylene Oxide (E.O). Vô trùng - không độc - không buốt - không gây sốt - không DEHP</t>
  </si>
  <si>
    <t>Khóa ba chac̣ có dây</t>
  </si>
  <si>
    <t>Dây truyền máu</t>
  </si>
  <si>
    <t xml:space="preserve">Găng khám bệnh các cỡ </t>
  </si>
  <si>
    <t>Găng tay phẫu thuật các cỡ</t>
  </si>
  <si>
    <t xml:space="preserve">Bơm tiêm nhựa 50ml </t>
  </si>
  <si>
    <t xml:space="preserve">Bơm tiêm nhựa 20ml </t>
  </si>
  <si>
    <t xml:space="preserve">Bơm tiêm nhựa 10ml </t>
  </si>
  <si>
    <t>Bơm tiêm nhựa 3 ml</t>
  </si>
  <si>
    <t xml:space="preserve">Bơm tiêm nhựa 5 ml </t>
  </si>
  <si>
    <t>Bơm tiêm nhựa 1ml</t>
  </si>
  <si>
    <t>Băng dính 5cm x 5m</t>
  </si>
  <si>
    <t>(Kèm theo Thông báo số: 113/TB-TTYT ngày 22/5/2024 của Trung tâm Y tế huyện Vân Đồn)</t>
  </si>
  <si>
    <t>Chỉ Monosyl số 5/0</t>
  </si>
  <si>
    <t>Chỉ Monosyl số 3/0</t>
  </si>
  <si>
    <t>Chỉ Monosyl số 4/0</t>
  </si>
  <si>
    <t>Chỉ tan tổng hợp đơn sợi Glyconate (72% Glycolic +  14% Caprolacton + 14% trimethylene) số 3/0, chỉ dài 70cm, kim tròn 1/2 vòng tròn HR 22mm, công nghệ kim Easyslide, làm bằng thép không gỉ AISI 300 series (304), phủ silicone. Lực căng kéo nút thắt 28.66N. Sức căng kéo giảm 50% sau 14 ngày, tan hoàn toàn sau từ 60 - 90 ngày. Đóng gói Racepack (RCP): bao bên ngoài là màng nhôm, chỉ được quấn quanh khung nhựa HDPE+PP. Tiêu chuẩn FDA, EC, ISO.</t>
  </si>
  <si>
    <t>Chỉ tan tổng hợp đơn sợi Glyconate (72% Glycolic +  14% Caprolacton + 14% trimethylene) số 4/0, chỉ dài 70cm, kim tròn 1/2 vòng tròn HR 22mm, công nghệ kim Easyslide, làm bằng thép không gỉ AISI 300 series (304), phủ silicone. Lực căng kéo nút thắt 20.75N. Sức căng kéo giảm 50% sau 14 ngày, tan hoàn toàn sau từ 60 - 90 ngày. Đóng gói Racepack (RCP): bao bên ngoài là màng nhôm, chỉ được quấn quanh khung nhựa HDPE+PP. Tiêu chuẩn FDA, EC, ISO.</t>
  </si>
  <si>
    <t>Chỉ tan tổng hợp đơn sợi Glyconate (72% Glycolic +  14% Caprolacton + 14% trimethylene) số 5/0, chỉ dài 70cm, kim tròn 1/2 vòng tròn HR 17mm, công nghệ kim Easyslide, làm bằng thép không gỉ AISI 300 series (304), phủ silicone. Lực căng kéo nút thắt 13.81N. Sức căng kéo giảm 50% sau 14 ngày, tan hoàn toàn sau từ 60 - 90 ngày. Đóng gói Racepack (RCP): bao bên ngoài là màng nhôm, chỉ được quấn quanh khung nhựa HDPE+PP. Tiêu chuẩn FDA, EC, ISO.</t>
  </si>
  <si>
    <t>Chỉ không tan tổng hợp đơn sợi polypropylene số 5/0 dài 90cm, 2 kim tròn đầu cắt bằng hợp kim chuyên dụng gồm Niken, Titan, crome, Molypden, sắt và có độ bền kéo ≥ 2500Mpa, dài 17mm 1/2 vòng tròn. Hệ thống cảnh báo sớm, tại nút buộc sợi chỉ biến dạng tạo sự chắc chắn và an toàn</t>
  </si>
  <si>
    <t>Giấy in dùng cho máy monitor sản khoa Philips, 
Dạng tập, kích thước: 150mm x 100mm x 150 sheets</t>
  </si>
  <si>
    <t>Giấy dùng để in hình ảnh siêu âm đen trắng. Dạng cuộn, kích thước: 110 mm x  20 mét. TCCL: ISO 13485</t>
  </si>
  <si>
    <t xml:space="preserve">Làm bằng vải. Thời gian sử dụng là 6 tháng. Có thể đóng từ 8 - 10 thang thuốc, phù hợp với mọi loại máy sắc thuốc từ 13-20 lít. </t>
  </si>
  <si>
    <t>Chất liệu nhựa PVC. Đạt tiêu chuẩn: ISO 13485 hoặc tương đương</t>
  </si>
  <si>
    <t>Sản xuất từ chất liệu nhựa PP nguyên sinh, độ trơn láng cao. Không chứa độc tố DEHP.Gồm hai phần được nối với nhau bởi các khớp và có khóa, dễ dàng điều chỉnh độ mở, giúp cho tầm quan sát rộng.
Đã tiệt trùng.</t>
  </si>
  <si>
    <t>Thành phần tối thiểu gồm: Ortho-phthaladehyde 0,55%; pH 7,2 - 7,8. Thời gian ngâm khử khuẩn mức độ cao ≤ 5 phút, tái sử dụng trong vòng 14 ngày. Thời gian bảo quản dung dịch trong can đạt  ≥  75 ngày tính từ khi mở nắp. Không gây ăn mòn dụng cụ, tương thích với nhiều loại dụng cụ và vật liệu (kể cả Polystyrene, Cyanoacrylate). Sử dụng được với các dụng cụ bằng vật liệu cao su silicone. Có chứng nhận tương tích với dụng cụ nội soi của các hãng đang sử dụng tại đơn vị (Olympus, Karl Storz, Pentax...).
Đạt tiêu chuẩn: ISO 13485:2016
Quy cách đóng gói: Can ≥ 3,78 lít</t>
  </si>
  <si>
    <t>Dung dịch sát khuẩn dụng cụ</t>
  </si>
  <si>
    <t>Nước tinh khiết, nguyên chất, được điều chế bằng cách chưng cất, qua chưng cất 1 lần</t>
  </si>
  <si>
    <t>Tổng cộng: 52 mặt hàng</t>
  </si>
  <si>
    <t>Ống thông niệu quản</t>
  </si>
  <si>
    <t>Kẹp, que đẩy, chỉ rút xông. Chất liệu Polyurethane, không phủ Hydrophilic, các cỡ từ 5Fr đến 8Fr. Đóng gói vô trùng riêng từng bộ.</t>
  </si>
  <si>
    <t>Tổng cộng: 43 mặt hàng</t>
  </si>
  <si>
    <t>Tổng cộng: 55 mặt hàng</t>
  </si>
  <si>
    <t>Tổng cộng: 02 mặt hàng</t>
  </si>
  <si>
    <t>Tổng cộng: 06 mặt hàng</t>
  </si>
  <si>
    <t>Tổng cộng: 09 mặt hàng</t>
  </si>
  <si>
    <t>Tổng cộng: 10 mặt hàng</t>
  </si>
  <si>
    <t>Tổng cộng: 07 mặt hàng</t>
  </si>
  <si>
    <t>Tổng cộng: 13 mặt hàng</t>
  </si>
  <si>
    <t>Tổng cộng: 46 mặt hàng</t>
  </si>
  <si>
    <t>Phụ lục 2: Phần số 03 - Danh mục số lượng hàng hóa (Hóa chất sử dụng cho máy xét nghiệm khí máu Prime 53657/Stat Prime nova - hãng Nova Biomedical)</t>
  </si>
  <si>
    <t>Tổng cộng: 44 mặt hàng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</si>
</sst>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_);_(* \(#,##0\);_(* &quot;-&quot;??_);_(@_)"/>
    <numFmt numFmtId="166" formatCode="_ * #,##0.00_ ;_ * \-#,##0.00_ ;_ * &quot;-&quot;??_ ;_ @_ "/>
    <numFmt numFmtId="167" formatCode="_-* #,##0_-;\-* #,##0_-;_-* &quot;-&quot;??_-;_-@_-"/>
    <numFmt numFmtId="168" formatCode="_-* #,##0.00\ _₫_-;\-* #,##0.00\ _₫_-;_-* &quot;-&quot;??\ _₫_-;_-@_-"/>
    <numFmt numFmtId="169" formatCode="#,##0;[Red]#,##0"/>
  </numFmts>
  <fonts count="31">
    <font>
      <sz val="11"/>
      <color theme="1"/>
      <name val="Calibri"/>
      <family val="2"/>
      <scheme val="minor"/>
    </font>
    <font>
      <sz val="11"/>
      <color theme="1"/>
      <name val="Calibri"/>
      <family val="2"/>
      <scheme val="minor"/>
    </font>
    <font>
      <sz val="11"/>
      <color theme="1"/>
      <name val="Calibri"/>
      <family val="2"/>
      <charset val="163"/>
      <scheme val="minor"/>
    </font>
    <font>
      <sz val="11"/>
      <color indexed="8"/>
      <name val=".VnTime"/>
      <family val="2"/>
    </font>
    <font>
      <sz val="11"/>
      <color theme="1"/>
      <name val=".VnTime"/>
      <family val="2"/>
    </font>
    <font>
      <sz val="10"/>
      <name val="Arial"/>
      <family val="2"/>
    </font>
    <font>
      <sz val="12"/>
      <color theme="1"/>
      <name val="Calibri"/>
      <family val="2"/>
      <scheme val="minor"/>
    </font>
    <font>
      <sz val="12"/>
      <name val="Times New Roman"/>
      <family val="1"/>
    </font>
    <font>
      <sz val="12"/>
      <color theme="1"/>
      <name val="Times New Roman"/>
      <family val="2"/>
      <charset val="163"/>
    </font>
    <font>
      <sz val="11"/>
      <color theme="1"/>
      <name val="Arial"/>
      <family val="2"/>
    </font>
    <font>
      <sz val="10"/>
      <name val="Arial"/>
      <family val="2"/>
      <charset val="163"/>
    </font>
    <font>
      <sz val="11"/>
      <color indexed="8"/>
      <name val="Calibri"/>
      <family val="2"/>
    </font>
    <font>
      <sz val="12"/>
      <name val=".VnTime"/>
      <family val="2"/>
    </font>
    <font>
      <sz val="11"/>
      <color indexed="8"/>
      <name val="Calibri"/>
      <family val="2"/>
      <charset val="163"/>
    </font>
    <font>
      <sz val="12"/>
      <color theme="1"/>
      <name val="Times New Roman"/>
      <family val="2"/>
    </font>
    <font>
      <sz val="11"/>
      <color indexed="64"/>
      <name val="ＭＳ Ｐゴシック"/>
      <family val="3"/>
      <charset val="128"/>
    </font>
    <font>
      <sz val="10"/>
      <name val="Times New Roman"/>
      <family val="1"/>
      <charset val="204"/>
    </font>
    <font>
      <sz val="10"/>
      <name val="MS Sans Serif"/>
      <family val="2"/>
    </font>
    <font>
      <sz val="10"/>
      <name val="Times New Roman"/>
      <family val="1"/>
    </font>
    <font>
      <sz val="11"/>
      <name val="Times New Roman"/>
      <family val="1"/>
    </font>
    <font>
      <sz val="9"/>
      <name val="Times New Roman"/>
      <family val="1"/>
    </font>
    <font>
      <b/>
      <sz val="10"/>
      <name val="Times New Roman"/>
      <family val="1"/>
    </font>
    <font>
      <sz val="11"/>
      <name val="Calibri"/>
      <family val="2"/>
      <scheme val="minor"/>
    </font>
    <font>
      <i/>
      <sz val="10"/>
      <name val="Times New Roman"/>
      <family val="1"/>
    </font>
    <font>
      <b/>
      <sz val="12"/>
      <name val="Times New Roman"/>
      <family val="1"/>
    </font>
    <font>
      <i/>
      <sz val="12"/>
      <name val="Times New Roman"/>
      <family val="1"/>
    </font>
    <font>
      <sz val="12"/>
      <name val="Calibri"/>
      <family val="2"/>
    </font>
    <font>
      <b/>
      <sz val="11"/>
      <name val="Times New Roman"/>
      <family val="1"/>
    </font>
    <font>
      <i/>
      <sz val="11"/>
      <name val="Times New Roman"/>
      <family val="1"/>
    </font>
    <font>
      <sz val="11"/>
      <name val="Cambria Math"/>
      <family val="1"/>
    </font>
    <font>
      <i/>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s>
  <cellStyleXfs count="71">
    <xf numFmtId="0" fontId="0" fillId="0" borderId="0"/>
    <xf numFmtId="0" fontId="2" fillId="0" borderId="0"/>
    <xf numFmtId="0" fontId="2" fillId="0" borderId="0"/>
    <xf numFmtId="43" fontId="2"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0" fontId="5" fillId="0" borderId="0">
      <alignment vertical="top"/>
    </xf>
    <xf numFmtId="0" fontId="2" fillId="0" borderId="0"/>
    <xf numFmtId="0" fontId="6" fillId="0" borderId="0"/>
    <xf numFmtId="0" fontId="6" fillId="0" borderId="0"/>
    <xf numFmtId="0" fontId="1" fillId="0" borderId="0"/>
    <xf numFmtId="0" fontId="6" fillId="0" borderId="0"/>
    <xf numFmtId="43" fontId="1" fillId="0" borderId="0" applyFont="0" applyFill="0" applyBorder="0" applyAlignment="0" applyProtection="0"/>
    <xf numFmtId="164" fontId="1" fillId="0" borderId="0" applyFont="0" applyFill="0" applyBorder="0" applyAlignment="0" applyProtection="0"/>
    <xf numFmtId="0" fontId="5" fillId="0" borderId="0"/>
    <xf numFmtId="0" fontId="5" fillId="0" borderId="0"/>
    <xf numFmtId="43" fontId="2" fillId="0" borderId="0" applyFont="0" applyFill="0" applyBorder="0" applyAlignment="0" applyProtection="0"/>
    <xf numFmtId="0" fontId="1" fillId="0" borderId="0"/>
    <xf numFmtId="0" fontId="2" fillId="0" borderId="0"/>
    <xf numFmtId="43" fontId="8" fillId="0" borderId="0" applyFont="0" applyFill="0" applyBorder="0" applyAlignment="0" applyProtection="0"/>
    <xf numFmtId="0" fontId="1" fillId="0" borderId="0"/>
    <xf numFmtId="0" fontId="8" fillId="0" borderId="0"/>
    <xf numFmtId="0" fontId="7" fillId="0" borderId="0">
      <alignment vertical="top"/>
    </xf>
    <xf numFmtId="0" fontId="5" fillId="0" borderId="0"/>
    <xf numFmtId="0" fontId="9" fillId="0" borderId="0"/>
    <xf numFmtId="0" fontId="8" fillId="0" borderId="0"/>
    <xf numFmtId="0" fontId="10" fillId="0" borderId="0"/>
    <xf numFmtId="0" fontId="7" fillId="0" borderId="0"/>
    <xf numFmtId="0" fontId="5" fillId="0" borderId="0"/>
    <xf numFmtId="0" fontId="1" fillId="0" borderId="0"/>
    <xf numFmtId="0" fontId="1" fillId="0" borderId="0"/>
    <xf numFmtId="0" fontId="5" fillId="0" borderId="0"/>
    <xf numFmtId="168" fontId="2" fillId="0" borderId="0" applyFont="0" applyFill="0" applyBorder="0" applyAlignment="0" applyProtection="0"/>
    <xf numFmtId="0" fontId="5" fillId="0" borderId="0"/>
    <xf numFmtId="0" fontId="12" fillId="0" borderId="0"/>
    <xf numFmtId="0" fontId="2" fillId="0" borderId="0"/>
    <xf numFmtId="0" fontId="1" fillId="0" borderId="0"/>
    <xf numFmtId="0" fontId="13" fillId="0" borderId="0"/>
    <xf numFmtId="0" fontId="8" fillId="0" borderId="0"/>
    <xf numFmtId="0" fontId="8" fillId="0" borderId="0"/>
    <xf numFmtId="0" fontId="1" fillId="0" borderId="0"/>
    <xf numFmtId="9" fontId="1" fillId="0" borderId="0" applyFont="0" applyFill="0" applyBorder="0" applyAlignment="0" applyProtection="0"/>
    <xf numFmtId="0" fontId="5" fillId="0" borderId="0">
      <alignment vertical="top"/>
    </xf>
    <xf numFmtId="43" fontId="11"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0" fontId="7"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1" fillId="0" borderId="0" applyFill="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4" fillId="0" borderId="0"/>
    <xf numFmtId="0" fontId="1" fillId="0" borderId="0"/>
    <xf numFmtId="0" fontId="16" fillId="0" borderId="0" applyNumberFormat="0" applyFill="0" applyBorder="0" applyProtection="0">
      <alignment vertical="top" wrapText="1"/>
    </xf>
    <xf numFmtId="0" fontId="1" fillId="0" borderId="0"/>
    <xf numFmtId="0" fontId="15" fillId="0" borderId="0"/>
    <xf numFmtId="0" fontId="5" fillId="0" borderId="0"/>
    <xf numFmtId="0" fontId="17" fillId="0" borderId="0"/>
    <xf numFmtId="43" fontId="1" fillId="0" borderId="0" applyFont="0" applyFill="0" applyBorder="0" applyAlignment="0" applyProtection="0"/>
  </cellStyleXfs>
  <cellXfs count="197">
    <xf numFmtId="0" fontId="0" fillId="0" borderId="0" xfId="0"/>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0" xfId="0" applyFont="1"/>
    <xf numFmtId="0" fontId="22" fillId="0" borderId="0" xfId="0" applyFont="1"/>
    <xf numFmtId="0" fontId="18" fillId="0" borderId="0" xfId="0" applyFont="1" applyAlignment="1"/>
    <xf numFmtId="0" fontId="18" fillId="0" borderId="0" xfId="0" applyFont="1"/>
    <xf numFmtId="0" fontId="18" fillId="0" borderId="0" xfId="0" applyFont="1" applyAlignment="1">
      <alignment horizontal="center"/>
    </xf>
    <xf numFmtId="0" fontId="18" fillId="0" borderId="0" xfId="0" applyFont="1" applyAlignment="1">
      <alignment horizontal="right"/>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9" fillId="0" borderId="1" xfId="0" applyFont="1" applyBorder="1"/>
    <xf numFmtId="0" fontId="18" fillId="2" borderId="1" xfId="2" applyFont="1" applyFill="1" applyBorder="1" applyAlignment="1" applyProtection="1">
      <alignment vertical="center" wrapText="1"/>
    </xf>
    <xf numFmtId="3" fontId="18" fillId="2" borderId="1" xfId="2" applyNumberFormat="1" applyFont="1" applyFill="1" applyBorder="1" applyAlignment="1" applyProtection="1">
      <alignment horizontal="right" vertical="center" wrapText="1"/>
      <protection locked="0"/>
    </xf>
    <xf numFmtId="0" fontId="20" fillId="0" borderId="2" xfId="0" applyFont="1" applyBorder="1" applyAlignment="1">
      <alignment horizontal="center" vertical="center" wrapText="1"/>
    </xf>
    <xf numFmtId="3" fontId="18" fillId="2" borderId="1" xfId="2" applyNumberFormat="1" applyFont="1" applyFill="1" applyBorder="1" applyAlignment="1" applyProtection="1">
      <alignment horizontal="right" vertical="center"/>
      <protection locked="0"/>
    </xf>
    <xf numFmtId="0" fontId="7" fillId="0" borderId="0" xfId="0" applyFont="1" applyFill="1"/>
    <xf numFmtId="49" fontId="25" fillId="0" borderId="1" xfId="2" applyNumberFormat="1" applyFont="1" applyFill="1" applyBorder="1" applyAlignment="1">
      <alignment horizontal="center" vertical="center" wrapText="1"/>
    </xf>
    <xf numFmtId="3" fontId="25" fillId="0" borderId="1" xfId="2" applyNumberFormat="1" applyFont="1" applyFill="1" applyBorder="1" applyAlignment="1">
      <alignment horizontal="center" vertical="center" wrapText="1"/>
    </xf>
    <xf numFmtId="3" fontId="7" fillId="0" borderId="1" xfId="2" applyNumberFormat="1" applyFont="1" applyFill="1" applyBorder="1" applyAlignment="1">
      <alignment horizontal="center" vertical="center"/>
    </xf>
    <xf numFmtId="3" fontId="7" fillId="0" borderId="1" xfId="2" applyNumberFormat="1" applyFont="1" applyFill="1" applyBorder="1" applyAlignment="1">
      <alignment vertical="center" wrapText="1"/>
    </xf>
    <xf numFmtId="0" fontId="7" fillId="0" borderId="1" xfId="2"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0" borderId="0" xfId="0" applyFont="1" applyFill="1" applyAlignment="1">
      <alignment horizontal="center"/>
    </xf>
    <xf numFmtId="0" fontId="24" fillId="0" borderId="0" xfId="0" applyFont="1" applyFill="1"/>
    <xf numFmtId="0" fontId="7" fillId="0" borderId="0" xfId="0" applyFont="1" applyFill="1" applyAlignment="1">
      <alignment horizontal="center" wrapText="1"/>
    </xf>
    <xf numFmtId="0" fontId="7" fillId="0" borderId="0" xfId="0" applyFont="1" applyFill="1" applyAlignment="1">
      <alignment horizontal="center" vertical="center"/>
    </xf>
    <xf numFmtId="3" fontId="18" fillId="0" borderId="1" xfId="2" applyNumberFormat="1" applyFont="1" applyFill="1" applyBorder="1" applyAlignment="1" applyProtection="1">
      <alignment horizontal="right" vertical="center" wrapText="1"/>
      <protection locked="0"/>
    </xf>
    <xf numFmtId="0" fontId="21" fillId="0" borderId="1" xfId="2" applyFont="1" applyFill="1" applyBorder="1" applyAlignment="1" applyProtection="1">
      <alignment vertical="center" wrapText="1"/>
    </xf>
    <xf numFmtId="0" fontId="20"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2" fillId="0" borderId="0" xfId="0" applyFont="1" applyFill="1"/>
    <xf numFmtId="3" fontId="19" fillId="2" borderId="1" xfId="2" applyNumberFormat="1" applyFont="1" applyFill="1" applyBorder="1" applyAlignment="1" applyProtection="1">
      <alignment horizontal="center" vertical="center"/>
    </xf>
    <xf numFmtId="169" fontId="19" fillId="0" borderId="1" xfId="0" applyNumberFormat="1" applyFont="1" applyFill="1" applyBorder="1" applyAlignment="1">
      <alignment horizontal="center" vertical="center" wrapText="1"/>
    </xf>
    <xf numFmtId="0" fontId="18" fillId="0" borderId="1" xfId="1" applyFont="1" applyFill="1" applyBorder="1" applyAlignment="1">
      <alignment horizontal="right" vertical="center" wrapText="1"/>
    </xf>
    <xf numFmtId="0" fontId="19" fillId="0" borderId="1" xfId="1" applyFont="1" applyBorder="1" applyAlignment="1">
      <alignment horizontal="center" vertical="center"/>
    </xf>
    <xf numFmtId="0" fontId="19" fillId="0" borderId="1" xfId="1" applyFont="1" applyBorder="1" applyAlignment="1">
      <alignment horizontal="center" vertical="center" wrapText="1"/>
    </xf>
    <xf numFmtId="0" fontId="18" fillId="2" borderId="4" xfId="2"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18" fillId="0" borderId="4" xfId="2" applyFont="1" applyFill="1" applyBorder="1" applyAlignment="1" applyProtection="1">
      <alignment horizontal="center" vertic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3" fontId="18" fillId="0" borderId="1" xfId="1" applyNumberFormat="1" applyFont="1" applyFill="1" applyBorder="1" applyAlignment="1">
      <alignment horizontal="right"/>
    </xf>
    <xf numFmtId="0" fontId="18" fillId="0" borderId="4" xfId="1" applyFont="1" applyFill="1" applyBorder="1" applyAlignment="1">
      <alignment horizontal="center" vertical="center" wrapText="1"/>
    </xf>
    <xf numFmtId="3" fontId="18" fillId="0" borderId="0" xfId="0" applyNumberFormat="1" applyFont="1" applyAlignment="1">
      <alignment horizontal="center" wrapText="1"/>
    </xf>
    <xf numFmtId="3" fontId="18" fillId="0" borderId="1" xfId="2" applyNumberFormat="1" applyFont="1" applyFill="1" applyBorder="1" applyAlignment="1" applyProtection="1">
      <alignment horizontal="center" vertical="center" wrapText="1"/>
    </xf>
    <xf numFmtId="3" fontId="18" fillId="2" borderId="3" xfId="2" applyNumberFormat="1" applyFont="1" applyFill="1" applyBorder="1" applyAlignment="1" applyProtection="1">
      <alignment horizontal="center" vertical="center" wrapText="1"/>
    </xf>
    <xf numFmtId="3" fontId="18" fillId="0" borderId="3" xfId="1" applyNumberFormat="1" applyFont="1" applyFill="1" applyBorder="1" applyAlignment="1">
      <alignment horizontal="center" vertical="center" wrapText="1"/>
    </xf>
    <xf numFmtId="3" fontId="18" fillId="0" borderId="3" xfId="2" applyNumberFormat="1" applyFont="1" applyFill="1" applyBorder="1" applyAlignment="1" applyProtection="1">
      <alignment horizontal="center" vertical="center" wrapText="1"/>
    </xf>
    <xf numFmtId="0" fontId="19" fillId="0" borderId="6" xfId="0" applyFont="1" applyBorder="1" applyAlignment="1">
      <alignment horizontal="center" vertical="center" wrapText="1"/>
    </xf>
    <xf numFmtId="0" fontId="19" fillId="0" borderId="0" xfId="0" applyFont="1" applyAlignment="1"/>
    <xf numFmtId="0" fontId="19" fillId="0" borderId="0" xfId="0" applyFont="1" applyAlignment="1">
      <alignment horizontal="center" wrapText="1"/>
    </xf>
    <xf numFmtId="0" fontId="19" fillId="0" borderId="0" xfId="0" applyFont="1" applyAlignment="1">
      <alignment horizontal="center"/>
    </xf>
    <xf numFmtId="0" fontId="19" fillId="0" borderId="0" xfId="0" applyFont="1" applyAlignment="1">
      <alignment horizontal="right"/>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165" fontId="19" fillId="2" borderId="1" xfId="3" applyNumberFormat="1" applyFont="1" applyFill="1" applyBorder="1" applyAlignment="1" applyProtection="1">
      <alignment horizontal="right" vertical="center" wrapText="1"/>
      <protection locked="0"/>
    </xf>
    <xf numFmtId="0" fontId="19" fillId="0" borderId="9" xfId="0" applyFont="1" applyBorder="1" applyAlignment="1">
      <alignment horizontal="center" vertical="center" wrapText="1"/>
    </xf>
    <xf numFmtId="0" fontId="19" fillId="0" borderId="1" xfId="0" applyFont="1" applyFill="1" applyBorder="1" applyAlignment="1">
      <alignment vertical="center" wrapText="1"/>
    </xf>
    <xf numFmtId="0" fontId="19" fillId="0" borderId="1" xfId="1" applyFont="1" applyFill="1" applyBorder="1" applyAlignment="1">
      <alignment horizontal="center" vertical="center" wrapText="1"/>
    </xf>
    <xf numFmtId="0" fontId="19" fillId="0" borderId="1" xfId="0" applyFont="1" applyFill="1" applyBorder="1" applyAlignment="1">
      <alignment horizontal="left" vertical="center"/>
    </xf>
    <xf numFmtId="3" fontId="19" fillId="2" borderId="1" xfId="2" applyNumberFormat="1" applyFont="1" applyFill="1" applyBorder="1" applyAlignment="1" applyProtection="1">
      <alignment horizontal="right" vertical="center" wrapText="1"/>
      <protection locked="0"/>
    </xf>
    <xf numFmtId="0" fontId="19" fillId="2" borderId="1" xfId="1" applyFont="1" applyFill="1" applyBorder="1" applyAlignment="1">
      <alignment horizontal="right"/>
    </xf>
    <xf numFmtId="0" fontId="19" fillId="2" borderId="1" xfId="1" applyFont="1" applyFill="1" applyBorder="1" applyAlignment="1">
      <alignment horizontal="right" vertical="center" wrapText="1"/>
    </xf>
    <xf numFmtId="0" fontId="19" fillId="0" borderId="1" xfId="1" applyFont="1" applyFill="1" applyBorder="1" applyAlignment="1">
      <alignment horizontal="right" vertical="center" wrapText="1"/>
    </xf>
    <xf numFmtId="0" fontId="19" fillId="2" borderId="1" xfId="7" applyFont="1" applyFill="1" applyBorder="1" applyAlignment="1">
      <alignment horizontal="right" vertical="center" wrapText="1"/>
    </xf>
    <xf numFmtId="165" fontId="19" fillId="2" borderId="1" xfId="59" applyNumberFormat="1" applyFont="1" applyFill="1" applyBorder="1" applyAlignment="1">
      <alignment horizontal="right" vertical="center" wrapText="1"/>
    </xf>
    <xf numFmtId="165" fontId="19" fillId="2" borderId="1" xfId="60" applyNumberFormat="1" applyFont="1" applyFill="1" applyBorder="1" applyAlignment="1">
      <alignment horizontal="right" vertical="center" wrapText="1"/>
    </xf>
    <xf numFmtId="167" fontId="19" fillId="2" borderId="1" xfId="46" applyNumberFormat="1" applyFont="1" applyFill="1" applyBorder="1" applyAlignment="1" applyProtection="1">
      <alignment horizontal="right" vertical="center" wrapText="1"/>
      <protection locked="0"/>
    </xf>
    <xf numFmtId="0" fontId="19" fillId="2" borderId="1" xfId="7" applyFont="1" applyFill="1" applyBorder="1" applyAlignment="1" applyProtection="1">
      <alignment horizontal="right" vertical="top" wrapText="1"/>
      <protection locked="0"/>
    </xf>
    <xf numFmtId="0" fontId="19" fillId="0" borderId="2" xfId="0" applyFont="1" applyFill="1" applyBorder="1" applyAlignment="1">
      <alignment horizontal="left" vertical="center" wrapText="1"/>
    </xf>
    <xf numFmtId="3" fontId="7" fillId="0" borderId="1" xfId="2" applyNumberFormat="1" applyFont="1" applyFill="1" applyBorder="1" applyAlignment="1">
      <alignment horizontal="center" vertical="center" wrapText="1"/>
    </xf>
    <xf numFmtId="3" fontId="7" fillId="0" borderId="0" xfId="0" applyNumberFormat="1" applyFont="1" applyFill="1" applyAlignment="1">
      <alignment horizontal="center"/>
    </xf>
    <xf numFmtId="0" fontId="21" fillId="0" borderId="0" xfId="2" applyFont="1" applyFill="1" applyAlignment="1" applyProtection="1">
      <alignment vertical="center"/>
      <protection locked="0"/>
    </xf>
    <xf numFmtId="0" fontId="18" fillId="0" borderId="0" xfId="1" applyFont="1" applyFill="1"/>
    <xf numFmtId="3" fontId="18" fillId="0" borderId="0" xfId="1" applyNumberFormat="1" applyFont="1" applyFill="1" applyAlignment="1">
      <alignment horizontal="center" wrapText="1"/>
    </xf>
    <xf numFmtId="0" fontId="18" fillId="0" borderId="0" xfId="1" applyFont="1" applyFill="1" applyAlignment="1">
      <alignment horizontal="center"/>
    </xf>
    <xf numFmtId="3" fontId="18" fillId="0" borderId="0" xfId="1" applyNumberFormat="1" applyFont="1" applyFill="1" applyAlignment="1">
      <alignment horizontal="right"/>
    </xf>
    <xf numFmtId="0" fontId="19" fillId="0" borderId="0" xfId="0" applyFont="1" applyFill="1"/>
    <xf numFmtId="0" fontId="18" fillId="0" borderId="0" xfId="1" applyFont="1" applyFill="1" applyAlignment="1"/>
    <xf numFmtId="0" fontId="18" fillId="0" borderId="0" xfId="0" applyFont="1" applyFill="1" applyAlignment="1"/>
    <xf numFmtId="0" fontId="18" fillId="0" borderId="0" xfId="0" applyFont="1" applyFill="1"/>
    <xf numFmtId="3" fontId="18" fillId="0" borderId="0" xfId="0" applyNumberFormat="1" applyFont="1" applyFill="1" applyAlignment="1">
      <alignment horizontal="center" wrapText="1"/>
    </xf>
    <xf numFmtId="0" fontId="18" fillId="0" borderId="0" xfId="0" applyFont="1" applyFill="1" applyAlignment="1">
      <alignment horizontal="center"/>
    </xf>
    <xf numFmtId="0" fontId="18" fillId="0" borderId="0" xfId="0" applyFont="1" applyFill="1" applyAlignment="1">
      <alignment horizontal="right"/>
    </xf>
    <xf numFmtId="49" fontId="23" fillId="0" borderId="1" xfId="2" applyNumberFormat="1" applyFont="1" applyFill="1" applyBorder="1" applyAlignment="1" applyProtection="1">
      <alignment vertical="center" wrapText="1"/>
    </xf>
    <xf numFmtId="49" fontId="23" fillId="0" borderId="6" xfId="2" applyNumberFormat="1" applyFont="1" applyFill="1" applyBorder="1" applyAlignment="1" applyProtection="1">
      <alignment horizontal="center" vertical="center" wrapText="1"/>
    </xf>
    <xf numFmtId="3" fontId="23" fillId="0" borderId="6" xfId="2" applyNumberFormat="1" applyFont="1" applyFill="1" applyBorder="1" applyAlignment="1" applyProtection="1">
      <alignment horizontal="center" vertical="center" wrapText="1"/>
    </xf>
    <xf numFmtId="49" fontId="23" fillId="0" borderId="1" xfId="2" applyNumberFormat="1" applyFont="1" applyFill="1" applyBorder="1" applyAlignment="1" applyProtection="1">
      <alignment horizontal="center" vertical="center" wrapText="1"/>
    </xf>
    <xf numFmtId="3" fontId="21" fillId="0" borderId="1" xfId="2" applyNumberFormat="1" applyFont="1" applyFill="1" applyBorder="1" applyAlignment="1" applyProtection="1">
      <alignment horizontal="center" vertical="center" wrapText="1"/>
    </xf>
    <xf numFmtId="3" fontId="21" fillId="0" borderId="1" xfId="2" applyNumberFormat="1" applyFont="1" applyFill="1" applyBorder="1" applyAlignment="1" applyProtection="1">
      <alignment horizontal="right" vertical="center" wrapText="1"/>
    </xf>
    <xf numFmtId="0" fontId="18" fillId="0" borderId="1" xfId="2" applyFont="1" applyFill="1" applyBorder="1" applyAlignment="1" applyProtection="1">
      <alignment vertical="center" wrapText="1"/>
    </xf>
    <xf numFmtId="3" fontId="18" fillId="0" borderId="4" xfId="2" applyNumberFormat="1" applyFont="1" applyFill="1" applyBorder="1" applyAlignment="1" applyProtection="1">
      <alignment horizontal="center" vertical="center" wrapText="1"/>
    </xf>
    <xf numFmtId="0" fontId="20" fillId="0" borderId="1" xfId="0" applyFont="1" applyFill="1" applyBorder="1" applyAlignment="1">
      <alignment horizontal="center" wrapText="1"/>
    </xf>
    <xf numFmtId="3" fontId="18" fillId="0" borderId="1" xfId="1" applyNumberFormat="1" applyFont="1" applyFill="1" applyBorder="1" applyAlignment="1">
      <alignment horizontal="center" vertical="center" wrapText="1"/>
    </xf>
    <xf numFmtId="3" fontId="21" fillId="0" borderId="1" xfId="2" applyNumberFormat="1" applyFont="1" applyFill="1" applyBorder="1" applyAlignment="1" applyProtection="1">
      <alignment vertical="center" wrapText="1"/>
    </xf>
    <xf numFmtId="0" fontId="21" fillId="0" borderId="4" xfId="2" applyFont="1" applyFill="1" applyBorder="1" applyAlignment="1" applyProtection="1">
      <alignment horizontal="center" vertical="center" wrapText="1"/>
    </xf>
    <xf numFmtId="0" fontId="18" fillId="0" borderId="1" xfId="2" applyFont="1" applyFill="1" applyBorder="1" applyAlignment="1" applyProtection="1">
      <alignment horizontal="center"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justify" vertical="center" wrapText="1"/>
    </xf>
    <xf numFmtId="0" fontId="20" fillId="0" borderId="6" xfId="0" applyFont="1" applyFill="1" applyBorder="1" applyAlignment="1">
      <alignment horizontal="center" vertical="center" wrapText="1"/>
    </xf>
    <xf numFmtId="3" fontId="21" fillId="0" borderId="3" xfId="2" applyNumberFormat="1" applyFont="1" applyFill="1" applyBorder="1" applyAlignment="1" applyProtection="1">
      <alignment horizontal="center" vertical="center" wrapText="1"/>
    </xf>
    <xf numFmtId="3" fontId="18" fillId="0" borderId="4" xfId="2" applyNumberFormat="1" applyFont="1" applyFill="1" applyBorder="1" applyAlignment="1" applyProtection="1">
      <alignment horizontal="center" vertical="center"/>
    </xf>
    <xf numFmtId="3" fontId="18" fillId="0" borderId="1" xfId="2"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3" fontId="21" fillId="0" borderId="3" xfId="2" quotePrefix="1" applyNumberFormat="1" applyFont="1" applyFill="1" applyBorder="1" applyAlignment="1" applyProtection="1">
      <alignment horizontal="center" vertical="center" wrapText="1"/>
    </xf>
    <xf numFmtId="0" fontId="21" fillId="0" borderId="4" xfId="2" quotePrefix="1" applyFont="1" applyFill="1" applyBorder="1" applyAlignment="1" applyProtection="1">
      <alignment horizontal="center" vertical="center" wrapText="1"/>
    </xf>
    <xf numFmtId="165" fontId="19" fillId="0" borderId="1" xfId="3" applyNumberFormat="1" applyFont="1" applyFill="1" applyBorder="1" applyAlignment="1" applyProtection="1">
      <alignment horizontal="right" vertical="center" wrapText="1"/>
      <protection locked="0"/>
    </xf>
    <xf numFmtId="0" fontId="27" fillId="0" borderId="0" xfId="2" applyFont="1" applyFill="1" applyAlignment="1" applyProtection="1">
      <alignment vertical="center"/>
      <protection locked="0"/>
    </xf>
    <xf numFmtId="0" fontId="19" fillId="0" borderId="0" xfId="1" applyFont="1" applyFill="1" applyAlignment="1"/>
    <xf numFmtId="0" fontId="19" fillId="0" borderId="0" xfId="0" applyFont="1" applyFill="1" applyAlignment="1"/>
    <xf numFmtId="0" fontId="19" fillId="0" borderId="0" xfId="0" applyFont="1" applyFill="1" applyAlignment="1">
      <alignment horizontal="center" wrapText="1"/>
    </xf>
    <xf numFmtId="0" fontId="19" fillId="0" borderId="0" xfId="0" applyFont="1" applyFill="1" applyAlignment="1">
      <alignment horizontal="center"/>
    </xf>
    <xf numFmtId="0" fontId="19" fillId="0" borderId="0" xfId="0" applyFont="1" applyFill="1" applyAlignment="1">
      <alignment horizontal="right"/>
    </xf>
    <xf numFmtId="0" fontId="19" fillId="0" borderId="2" xfId="1" applyFont="1" applyFill="1" applyBorder="1" applyAlignment="1">
      <alignment horizontal="center" vertical="center" wrapText="1"/>
    </xf>
    <xf numFmtId="0" fontId="19" fillId="0" borderId="2" xfId="0" applyFont="1" applyFill="1" applyBorder="1" applyAlignment="1">
      <alignment vertical="center" wrapText="1"/>
    </xf>
    <xf numFmtId="167" fontId="19" fillId="0" borderId="4" xfId="2" applyNumberFormat="1" applyFont="1" applyFill="1" applyBorder="1" applyAlignment="1" applyProtection="1">
      <alignment vertical="center" wrapText="1"/>
    </xf>
    <xf numFmtId="0" fontId="19" fillId="0" borderId="7" xfId="0" applyFont="1" applyFill="1" applyBorder="1" applyAlignment="1">
      <alignment vertical="center" wrapText="1"/>
    </xf>
    <xf numFmtId="0" fontId="19" fillId="0" borderId="9" xfId="0" applyFont="1" applyFill="1" applyBorder="1" applyAlignment="1">
      <alignment horizontal="center" vertical="center" wrapText="1"/>
    </xf>
    <xf numFmtId="167" fontId="19" fillId="0" borderId="1" xfId="2" applyNumberFormat="1" applyFont="1" applyFill="1" applyBorder="1" applyAlignment="1" applyProtection="1">
      <alignment vertical="center" wrapText="1"/>
    </xf>
    <xf numFmtId="0" fontId="19" fillId="0" borderId="1" xfId="0" applyFont="1" applyFill="1" applyBorder="1" applyAlignment="1">
      <alignment horizontal="center" wrapText="1"/>
    </xf>
    <xf numFmtId="0" fontId="19" fillId="0" borderId="1" xfId="0" quotePrefix="1" applyFont="1" applyFill="1" applyBorder="1" applyAlignment="1">
      <alignment vertical="center" wrapText="1"/>
    </xf>
    <xf numFmtId="0" fontId="19" fillId="0" borderId="1" xfId="7" applyFont="1" applyFill="1" applyBorder="1" applyAlignment="1">
      <alignment horizontal="left" vertical="center" wrapText="1"/>
    </xf>
    <xf numFmtId="0" fontId="19" fillId="0" borderId="1" xfId="0" quotePrefix="1" applyFont="1" applyFill="1" applyBorder="1" applyAlignment="1">
      <alignment horizontal="center" wrapText="1"/>
    </xf>
    <xf numFmtId="0" fontId="19" fillId="0" borderId="8"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 xfId="0" applyFont="1" applyFill="1" applyBorder="1" applyAlignment="1">
      <alignment wrapText="1"/>
    </xf>
    <xf numFmtId="165" fontId="19" fillId="0" borderId="6" xfId="3" applyNumberFormat="1" applyFont="1" applyFill="1" applyBorder="1" applyAlignment="1" applyProtection="1">
      <alignment horizontal="right" vertical="center" wrapText="1"/>
      <protection locked="0"/>
    </xf>
    <xf numFmtId="0" fontId="19" fillId="0" borderId="6" xfId="0" applyFont="1" applyFill="1" applyBorder="1" applyAlignment="1">
      <alignment vertical="center" wrapText="1"/>
    </xf>
    <xf numFmtId="0" fontId="19" fillId="0" borderId="1" xfId="1" applyFont="1" applyFill="1" applyBorder="1" applyAlignment="1">
      <alignment horizontal="left" vertical="center" wrapText="1"/>
    </xf>
    <xf numFmtId="0" fontId="19" fillId="0" borderId="1" xfId="7" applyFont="1" applyFill="1" applyBorder="1" applyAlignment="1">
      <alignment vertical="center" wrapText="1"/>
    </xf>
    <xf numFmtId="0" fontId="19" fillId="0" borderId="1" xfId="0" applyFont="1" applyFill="1" applyBorder="1" applyAlignment="1">
      <alignment vertical="center"/>
    </xf>
    <xf numFmtId="0" fontId="19" fillId="2" borderId="1" xfId="1" applyFont="1" applyFill="1" applyBorder="1" applyAlignment="1">
      <alignment horizontal="right" vertical="center"/>
    </xf>
    <xf numFmtId="3" fontId="19" fillId="0" borderId="1" xfId="2" applyNumberFormat="1" applyFont="1" applyFill="1" applyBorder="1" applyAlignment="1" applyProtection="1">
      <alignment horizontal="center" vertical="center"/>
    </xf>
    <xf numFmtId="0" fontId="19" fillId="0" borderId="1" xfId="7" applyFont="1" applyFill="1" applyBorder="1" applyAlignment="1">
      <alignment horizontal="right" vertical="center" wrapText="1"/>
    </xf>
    <xf numFmtId="167" fontId="27" fillId="0" borderId="1" xfId="2" applyNumberFormat="1" applyFont="1" applyFill="1" applyBorder="1" applyAlignment="1" applyProtection="1">
      <alignment vertical="center" wrapText="1"/>
    </xf>
    <xf numFmtId="0" fontId="19" fillId="0" borderId="1" xfId="7" applyFont="1" applyFill="1" applyBorder="1" applyAlignment="1">
      <alignment horizontal="right"/>
    </xf>
    <xf numFmtId="0" fontId="27" fillId="0" borderId="1" xfId="7" quotePrefix="1" applyFont="1" applyFill="1" applyBorder="1" applyAlignment="1" applyProtection="1">
      <alignment vertical="center" wrapText="1"/>
    </xf>
    <xf numFmtId="0" fontId="30" fillId="0" borderId="0" xfId="0" applyFont="1" applyFill="1"/>
    <xf numFmtId="0" fontId="21" fillId="0" borderId="0" xfId="2" applyFont="1" applyFill="1" applyAlignment="1" applyProtection="1">
      <alignment vertical="center" wrapText="1"/>
      <protection locked="0"/>
    </xf>
    <xf numFmtId="0" fontId="27" fillId="0" borderId="0" xfId="2" applyFont="1" applyFill="1" applyAlignment="1" applyProtection="1">
      <alignment vertical="center" wrapText="1"/>
      <protection locked="0"/>
    </xf>
    <xf numFmtId="0" fontId="18" fillId="0" borderId="1" xfId="0" applyFont="1" applyFill="1" applyBorder="1" applyAlignment="1">
      <alignment horizontal="left" vertical="center" wrapText="1"/>
    </xf>
    <xf numFmtId="0" fontId="18" fillId="2" borderId="3" xfId="2" applyFont="1" applyFill="1" applyBorder="1" applyAlignment="1" applyProtection="1">
      <alignment horizontal="center" vertical="center" wrapText="1"/>
    </xf>
    <xf numFmtId="0" fontId="18" fillId="0" borderId="6" xfId="0" applyFont="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Fill="1" applyBorder="1" applyAlignment="1">
      <alignment vertical="center" wrapText="1"/>
    </xf>
    <xf numFmtId="0" fontId="18" fillId="2" borderId="1" xfId="0" applyFont="1" applyFill="1" applyBorder="1" applyAlignment="1">
      <alignment vertical="top" wrapText="1"/>
    </xf>
    <xf numFmtId="3" fontId="18" fillId="0" borderId="0" xfId="1" applyNumberFormat="1" applyFont="1" applyFill="1" applyAlignment="1">
      <alignment horizontal="center"/>
    </xf>
    <xf numFmtId="3" fontId="18" fillId="0" borderId="0" xfId="0" applyNumberFormat="1" applyFont="1" applyFill="1" applyAlignment="1">
      <alignment horizontal="center"/>
    </xf>
    <xf numFmtId="3" fontId="23" fillId="0" borderId="1" xfId="2" applyNumberFormat="1" applyFont="1" applyFill="1" applyBorder="1" applyAlignment="1" applyProtection="1">
      <alignment horizontal="center" vertical="center" wrapText="1"/>
    </xf>
    <xf numFmtId="3" fontId="18" fillId="0" borderId="4" xfId="1" applyNumberFormat="1" applyFont="1" applyFill="1" applyBorder="1" applyAlignment="1">
      <alignment horizontal="center" vertical="center" wrapText="1"/>
    </xf>
    <xf numFmtId="3" fontId="18" fillId="0" borderId="4" xfId="2" applyNumberFormat="1" applyFont="1" applyFill="1" applyBorder="1" applyAlignment="1" applyProtection="1">
      <alignment horizontal="left" vertical="center" wrapText="1"/>
    </xf>
    <xf numFmtId="3" fontId="18" fillId="0" borderId="4" xfId="70" applyNumberFormat="1" applyFont="1" applyFill="1" applyBorder="1" applyAlignment="1" applyProtection="1">
      <alignment horizontal="center" vertical="center" wrapText="1"/>
    </xf>
    <xf numFmtId="3" fontId="18" fillId="2" borderId="4" xfId="2" applyNumberFormat="1" applyFont="1" applyFill="1" applyBorder="1" applyAlignment="1" applyProtection="1">
      <alignment horizontal="center" vertical="center" wrapText="1"/>
    </xf>
    <xf numFmtId="0" fontId="18" fillId="0" borderId="1" xfId="0" applyFont="1" applyBorder="1" applyAlignment="1">
      <alignment horizontal="left" vertical="center" wrapText="1"/>
    </xf>
    <xf numFmtId="49" fontId="18" fillId="0" borderId="1" xfId="0" applyNumberFormat="1" applyFont="1" applyBorder="1" applyAlignment="1">
      <alignment vertical="center" wrapText="1"/>
    </xf>
    <xf numFmtId="0" fontId="18" fillId="0" borderId="1" xfId="0" applyFont="1" applyBorder="1" applyAlignment="1">
      <alignment horizontal="justify" vertical="center" wrapText="1"/>
    </xf>
    <xf numFmtId="0" fontId="18" fillId="2" borderId="1" xfId="2" applyFont="1" applyFill="1" applyBorder="1" applyAlignment="1" applyProtection="1">
      <alignment horizontal="center" vertical="center" wrapText="1"/>
    </xf>
    <xf numFmtId="0" fontId="18" fillId="0" borderId="1" xfId="2" applyFont="1" applyBorder="1" applyAlignment="1">
      <alignment horizontal="center" vertical="center" wrapText="1"/>
    </xf>
    <xf numFmtId="167" fontId="19" fillId="2" borderId="1" xfId="2" applyNumberFormat="1" applyFont="1" applyFill="1" applyBorder="1" applyAlignment="1" applyProtection="1">
      <alignment horizontal="center" vertical="center" wrapText="1"/>
    </xf>
    <xf numFmtId="0" fontId="24" fillId="0" borderId="5" xfId="0" applyFont="1" applyFill="1" applyBorder="1" applyAlignment="1">
      <alignment horizontal="left"/>
    </xf>
    <xf numFmtId="3" fontId="21" fillId="0" borderId="1" xfId="2" applyNumberFormat="1" applyFont="1" applyFill="1" applyBorder="1" applyAlignment="1" applyProtection="1">
      <alignment horizontal="center" vertical="center" wrapText="1"/>
    </xf>
    <xf numFmtId="0" fontId="27" fillId="0" borderId="0" xfId="0" applyFont="1" applyAlignment="1">
      <alignment horizontal="center" wrapText="1"/>
    </xf>
    <xf numFmtId="0" fontId="28" fillId="0" borderId="0" xfId="0" applyFont="1" applyAlignment="1">
      <alignment horizontal="center"/>
    </xf>
    <xf numFmtId="167" fontId="21" fillId="0" borderId="1" xfId="2" applyNumberFormat="1" applyFont="1" applyFill="1" applyBorder="1" applyAlignment="1" applyProtection="1">
      <alignment horizontal="center" vertical="center" wrapText="1"/>
    </xf>
    <xf numFmtId="3" fontId="21" fillId="0" borderId="1" xfId="1" applyNumberFormat="1" applyFont="1" applyFill="1" applyBorder="1" applyAlignment="1" applyProtection="1">
      <alignment horizontal="center" vertical="center" wrapText="1"/>
    </xf>
    <xf numFmtId="167" fontId="21" fillId="0" borderId="6" xfId="2" applyNumberFormat="1" applyFont="1" applyFill="1" applyBorder="1" applyAlignment="1" applyProtection="1">
      <alignment horizontal="center" vertical="center" wrapText="1"/>
    </xf>
    <xf numFmtId="167" fontId="21" fillId="0" borderId="11" xfId="2" applyNumberFormat="1" applyFont="1" applyFill="1" applyBorder="1" applyAlignment="1" applyProtection="1">
      <alignment horizontal="center" vertical="center" wrapText="1"/>
    </xf>
    <xf numFmtId="3" fontId="21" fillId="0" borderId="6" xfId="1" applyNumberFormat="1" applyFont="1" applyFill="1" applyBorder="1" applyAlignment="1" applyProtection="1">
      <alignment horizontal="center" vertical="center" wrapText="1"/>
    </xf>
    <xf numFmtId="3" fontId="21" fillId="0" borderId="11" xfId="1" applyNumberFormat="1" applyFont="1" applyFill="1" applyBorder="1" applyAlignment="1" applyProtection="1">
      <alignment horizontal="center" vertical="center" wrapText="1"/>
    </xf>
    <xf numFmtId="3" fontId="21" fillId="0" borderId="6" xfId="2" applyNumberFormat="1" applyFont="1" applyFill="1" applyBorder="1" applyAlignment="1" applyProtection="1">
      <alignment horizontal="center" vertical="center" wrapText="1"/>
    </xf>
    <xf numFmtId="3" fontId="21" fillId="0" borderId="11" xfId="2" applyNumberFormat="1" applyFont="1" applyFill="1" applyBorder="1" applyAlignment="1" applyProtection="1">
      <alignment horizontal="center" vertical="center" wrapText="1"/>
    </xf>
    <xf numFmtId="0" fontId="27" fillId="0" borderId="0" xfId="1" applyFont="1" applyFill="1" applyAlignment="1">
      <alignment horizontal="center" wrapText="1"/>
    </xf>
    <xf numFmtId="0" fontId="28" fillId="0" borderId="0" xfId="2" applyFont="1" applyFill="1" applyAlignment="1" applyProtection="1">
      <alignment horizontal="center" vertical="center" wrapText="1"/>
      <protection locked="0"/>
    </xf>
    <xf numFmtId="0" fontId="21" fillId="0" borderId="0" xfId="0" applyFont="1" applyAlignment="1">
      <alignment horizontal="center" wrapText="1"/>
    </xf>
    <xf numFmtId="0" fontId="23" fillId="0" borderId="0" xfId="0" applyFont="1" applyAlignment="1">
      <alignment horizontal="center"/>
    </xf>
    <xf numFmtId="0" fontId="21" fillId="0" borderId="0" xfId="1" applyFont="1" applyFill="1" applyAlignment="1">
      <alignment horizontal="center" wrapText="1"/>
    </xf>
    <xf numFmtId="0" fontId="23" fillId="0" borderId="0" xfId="2" applyFont="1" applyFill="1" applyAlignment="1" applyProtection="1">
      <alignment horizontal="center" vertical="center" wrapText="1"/>
      <protection locked="0"/>
    </xf>
    <xf numFmtId="0" fontId="24" fillId="0" borderId="0" xfId="0" applyFont="1" applyFill="1" applyAlignment="1">
      <alignment horizontal="center"/>
    </xf>
    <xf numFmtId="0" fontId="25" fillId="0" borderId="0" xfId="0" applyFont="1" applyFill="1" applyAlignment="1">
      <alignment horizontal="center"/>
    </xf>
    <xf numFmtId="0" fontId="24" fillId="0" borderId="0" xfId="2" applyFont="1" applyFill="1" applyAlignment="1" applyProtection="1">
      <alignment horizontal="center" vertical="center" wrapText="1"/>
      <protection locked="0"/>
    </xf>
    <xf numFmtId="167" fontId="24" fillId="0" borderId="6" xfId="2" applyNumberFormat="1" applyFont="1" applyFill="1" applyBorder="1" applyAlignment="1">
      <alignment horizontal="center" vertical="center" wrapText="1"/>
    </xf>
    <xf numFmtId="167" fontId="24" fillId="0" borderId="10" xfId="2" applyNumberFormat="1" applyFont="1" applyFill="1" applyBorder="1" applyAlignment="1">
      <alignment horizontal="center" vertical="center" wrapText="1"/>
    </xf>
    <xf numFmtId="167" fontId="24" fillId="0" borderId="11" xfId="2" applyNumberFormat="1" applyFont="1" applyFill="1" applyBorder="1" applyAlignment="1">
      <alignment horizontal="center" vertical="center" wrapText="1"/>
    </xf>
    <xf numFmtId="0" fontId="24" fillId="0" borderId="6"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6" xfId="1" applyFont="1" applyFill="1" applyBorder="1" applyAlignment="1">
      <alignment horizontal="center" vertical="center" wrapText="1"/>
    </xf>
    <xf numFmtId="0" fontId="24" fillId="0" borderId="10" xfId="1" applyFont="1" applyFill="1" applyBorder="1" applyAlignment="1">
      <alignment horizontal="center" vertical="center" wrapText="1"/>
    </xf>
    <xf numFmtId="0" fontId="24" fillId="0" borderId="11" xfId="1" applyFont="1" applyFill="1" applyBorder="1" applyAlignment="1">
      <alignment horizontal="center" vertical="center" wrapText="1"/>
    </xf>
    <xf numFmtId="3" fontId="24" fillId="0" borderId="1" xfId="2" applyNumberFormat="1"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cellXfs>
  <cellStyles count="71">
    <cellStyle name="Comma" xfId="70" builtinId="3"/>
    <cellStyle name="Comma 10" xfId="60"/>
    <cellStyle name="Comma 10 3" xfId="44"/>
    <cellStyle name="Comma 100 3" xfId="43"/>
    <cellStyle name="Comma 115" xfId="32"/>
    <cellStyle name="Comma 2" xfId="3"/>
    <cellStyle name="Comma 2 2" xfId="4"/>
    <cellStyle name="Comma 2 2 2" xfId="61"/>
    <cellStyle name="Comma 3" xfId="5"/>
    <cellStyle name="Comma 4" xfId="16"/>
    <cellStyle name="Comma 4 2" xfId="62"/>
    <cellStyle name="Comma 414" xfId="12"/>
    <cellStyle name="Comma 45" xfId="45"/>
    <cellStyle name="Comma 5" xfId="13"/>
    <cellStyle name="Comma 6" xfId="59"/>
    <cellStyle name="Comma 7" xfId="55"/>
    <cellStyle name="Comma 8" xfId="19"/>
    <cellStyle name="Ledger 17 x 11 in" xfId="69"/>
    <cellStyle name="Normal" xfId="0" builtinId="0"/>
    <cellStyle name="Normal 10" xfId="63"/>
    <cellStyle name="Normal 10 18" xfId="51"/>
    <cellStyle name="Normal 10 2" xfId="52"/>
    <cellStyle name="Normal 10 2 2" xfId="14"/>
    <cellStyle name="Normal 11" xfId="7"/>
    <cellStyle name="Normal 12 6" xfId="25"/>
    <cellStyle name="Normal 12 6 2" xfId="38"/>
    <cellStyle name="Normal 14" xfId="8"/>
    <cellStyle name="Normal 15" xfId="9"/>
    <cellStyle name="Normal 16" xfId="35"/>
    <cellStyle name="Normal 17" xfId="46"/>
    <cellStyle name="Normal 18" xfId="30"/>
    <cellStyle name="Normal 18 3" xfId="54"/>
    <cellStyle name="Normal 2" xfId="2"/>
    <cellStyle name="Normal 2 10 2" xfId="23"/>
    <cellStyle name="Normal 2 11" xfId="29"/>
    <cellStyle name="Normal 2 11 3" xfId="47"/>
    <cellStyle name="Normal 2 11 3 2" xfId="36"/>
    <cellStyle name="Normal 2 2" xfId="42"/>
    <cellStyle name="Normal 2 2 10" xfId="33"/>
    <cellStyle name="Normal 2 2 17" xfId="20"/>
    <cellStyle name="Normal 2 2 17 2" xfId="40"/>
    <cellStyle name="Normal 2 2 17 2 2" xfId="53"/>
    <cellStyle name="Normal 2 3" xfId="18"/>
    <cellStyle name="Normal 2 4" xfId="37"/>
    <cellStyle name="Normal 2 6" xfId="48"/>
    <cellStyle name="Normal 2 6 2" xfId="64"/>
    <cellStyle name="Normal 20" xfId="11"/>
    <cellStyle name="Normal 3" xfId="39"/>
    <cellStyle name="Normal 3 2" xfId="10"/>
    <cellStyle name="Normal 3 29" xfId="34"/>
    <cellStyle name="Normal 3 3" xfId="24"/>
    <cellStyle name="Normal 3 4" xfId="57"/>
    <cellStyle name="Normal 347" xfId="22"/>
    <cellStyle name="Normal 351" xfId="26"/>
    <cellStyle name="Normal 355" xfId="17"/>
    <cellStyle name="Normal 39 2" xfId="28"/>
    <cellStyle name="Normal 4" xfId="6"/>
    <cellStyle name="Normal 4 16" xfId="31"/>
    <cellStyle name="Normal 5" xfId="1"/>
    <cellStyle name="Normal 5 2" xfId="58"/>
    <cellStyle name="Normal 6" xfId="15"/>
    <cellStyle name="Normal 6 4" xfId="50"/>
    <cellStyle name="Normal 7" xfId="27"/>
    <cellStyle name="Normal 7 2" xfId="65"/>
    <cellStyle name="Normal 8" xfId="21"/>
    <cellStyle name="Normal 8 2" xfId="49"/>
    <cellStyle name="Normal 8 2 2" xfId="66"/>
    <cellStyle name="Normal 9" xfId="56"/>
    <cellStyle name="Percent 2" xfId="41"/>
    <cellStyle name="標準 2" xfId="67"/>
    <cellStyle name="標準_Reagents prices 26-03-2004" xfId="6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zoomScale="110" zoomScaleNormal="110" workbookViewId="0">
      <selection activeCell="I11" sqref="I11"/>
    </sheetView>
  </sheetViews>
  <sheetFormatPr defaultColWidth="9.140625" defaultRowHeight="15"/>
  <cols>
    <col min="1" max="1" width="6.5703125" style="112" customWidth="1"/>
    <col min="2" max="2" width="17.5703125" style="79" customWidth="1"/>
    <col min="3" max="3" width="35.85546875" style="79" customWidth="1"/>
    <col min="4" max="4" width="14" style="113" customWidth="1"/>
    <col min="5" max="6" width="8.140625" style="114" customWidth="1"/>
    <col min="7" max="7" width="7.5703125" style="115" customWidth="1"/>
    <col min="8" max="16384" width="9.140625" style="31"/>
  </cols>
  <sheetData>
    <row r="1" spans="1:7" s="4" customFormat="1" ht="15" customHeight="1">
      <c r="A1" s="50"/>
      <c r="B1" s="165" t="s">
        <v>749</v>
      </c>
      <c r="C1" s="165"/>
      <c r="D1" s="165"/>
      <c r="E1" s="165"/>
      <c r="F1" s="165"/>
      <c r="G1" s="165"/>
    </row>
    <row r="2" spans="1:7" s="4" customFormat="1" ht="23.25" customHeight="1">
      <c r="A2" s="50"/>
      <c r="B2" s="165"/>
      <c r="C2" s="165"/>
      <c r="D2" s="165"/>
      <c r="E2" s="165"/>
      <c r="F2" s="165"/>
      <c r="G2" s="165"/>
    </row>
    <row r="3" spans="1:7" s="4" customFormat="1">
      <c r="A3" s="50"/>
      <c r="B3" s="166" t="s">
        <v>763</v>
      </c>
      <c r="C3" s="166"/>
      <c r="D3" s="166"/>
      <c r="E3" s="166"/>
      <c r="F3" s="166"/>
      <c r="G3" s="166"/>
    </row>
    <row r="4" spans="1:7" ht="12" customHeight="1"/>
    <row r="5" spans="1:7" ht="55.5" customHeight="1">
      <c r="A5" s="167" t="s">
        <v>0</v>
      </c>
      <c r="B5" s="167" t="s">
        <v>1</v>
      </c>
      <c r="C5" s="167" t="s">
        <v>714</v>
      </c>
      <c r="D5" s="168" t="s">
        <v>736</v>
      </c>
      <c r="E5" s="167" t="s">
        <v>3</v>
      </c>
      <c r="F5" s="164" t="s">
        <v>728</v>
      </c>
      <c r="G5" s="164" t="s">
        <v>232</v>
      </c>
    </row>
    <row r="6" spans="1:7" ht="16.5" customHeight="1">
      <c r="A6" s="167"/>
      <c r="B6" s="167"/>
      <c r="C6" s="167"/>
      <c r="D6" s="168"/>
      <c r="E6" s="167"/>
      <c r="F6" s="164"/>
      <c r="G6" s="164"/>
    </row>
    <row r="7" spans="1:7">
      <c r="A7" s="86" t="s">
        <v>5</v>
      </c>
      <c r="B7" s="89" t="s">
        <v>218</v>
      </c>
      <c r="C7" s="89" t="s">
        <v>6</v>
      </c>
      <c r="D7" s="152" t="s">
        <v>219</v>
      </c>
      <c r="E7" s="89" t="s">
        <v>7</v>
      </c>
      <c r="F7" s="89" t="s">
        <v>233</v>
      </c>
      <c r="G7" s="89" t="s">
        <v>610</v>
      </c>
    </row>
    <row r="8" spans="1:7" ht="45">
      <c r="A8" s="60">
        <v>1</v>
      </c>
      <c r="B8" s="59" t="s">
        <v>463</v>
      </c>
      <c r="C8" s="59" t="s">
        <v>469</v>
      </c>
      <c r="D8" s="1" t="s">
        <v>470</v>
      </c>
      <c r="E8" s="1" t="s">
        <v>21</v>
      </c>
      <c r="F8" s="1">
        <v>6</v>
      </c>
      <c r="G8" s="136"/>
    </row>
    <row r="9" spans="1:7" ht="45">
      <c r="A9" s="135">
        <v>2</v>
      </c>
      <c r="B9" s="59" t="s">
        <v>464</v>
      </c>
      <c r="C9" s="59" t="s">
        <v>471</v>
      </c>
      <c r="D9" s="1" t="s">
        <v>470</v>
      </c>
      <c r="E9" s="1" t="s">
        <v>21</v>
      </c>
      <c r="F9" s="1">
        <v>6</v>
      </c>
      <c r="G9" s="136"/>
    </row>
    <row r="10" spans="1:7" ht="45">
      <c r="A10" s="60">
        <v>3</v>
      </c>
      <c r="B10" s="59" t="s">
        <v>465</v>
      </c>
      <c r="C10" s="59" t="s">
        <v>472</v>
      </c>
      <c r="D10" s="1" t="s">
        <v>470</v>
      </c>
      <c r="E10" s="1" t="s">
        <v>21</v>
      </c>
      <c r="F10" s="1">
        <v>6</v>
      </c>
      <c r="G10" s="136"/>
    </row>
    <row r="11" spans="1:7" ht="45">
      <c r="A11" s="135">
        <v>4</v>
      </c>
      <c r="B11" s="59" t="s">
        <v>466</v>
      </c>
      <c r="C11" s="59" t="s">
        <v>473</v>
      </c>
      <c r="D11" s="1" t="s">
        <v>470</v>
      </c>
      <c r="E11" s="1" t="s">
        <v>21</v>
      </c>
      <c r="F11" s="1">
        <v>6</v>
      </c>
      <c r="G11" s="136"/>
    </row>
    <row r="12" spans="1:7" ht="45">
      <c r="A12" s="60">
        <v>5</v>
      </c>
      <c r="B12" s="59" t="s">
        <v>127</v>
      </c>
      <c r="C12" s="59" t="s">
        <v>474</v>
      </c>
      <c r="D12" s="1" t="s">
        <v>470</v>
      </c>
      <c r="E12" s="1" t="s">
        <v>21</v>
      </c>
      <c r="F12" s="1">
        <v>6</v>
      </c>
      <c r="G12" s="136"/>
    </row>
    <row r="13" spans="1:7" ht="45">
      <c r="A13" s="135">
        <v>6</v>
      </c>
      <c r="B13" s="59" t="s">
        <v>128</v>
      </c>
      <c r="C13" s="59" t="s">
        <v>482</v>
      </c>
      <c r="D13" s="1" t="s">
        <v>470</v>
      </c>
      <c r="E13" s="1" t="s">
        <v>21</v>
      </c>
      <c r="F13" s="1">
        <v>8</v>
      </c>
      <c r="G13" s="136"/>
    </row>
    <row r="14" spans="1:7" ht="30">
      <c r="A14" s="60">
        <v>7</v>
      </c>
      <c r="B14" s="59" t="s">
        <v>467</v>
      </c>
      <c r="C14" s="59" t="s">
        <v>475</v>
      </c>
      <c r="D14" s="1" t="s">
        <v>470</v>
      </c>
      <c r="E14" s="1" t="s">
        <v>21</v>
      </c>
      <c r="F14" s="1">
        <v>3</v>
      </c>
      <c r="G14" s="136"/>
    </row>
    <row r="15" spans="1:7" ht="45">
      <c r="A15" s="135">
        <v>8</v>
      </c>
      <c r="B15" s="59" t="s">
        <v>144</v>
      </c>
      <c r="C15" s="59" t="s">
        <v>476</v>
      </c>
      <c r="D15" s="1" t="s">
        <v>470</v>
      </c>
      <c r="E15" s="1" t="s">
        <v>21</v>
      </c>
      <c r="F15" s="1">
        <v>8</v>
      </c>
      <c r="G15" s="136"/>
    </row>
    <row r="16" spans="1:7" ht="45">
      <c r="A16" s="60">
        <v>9</v>
      </c>
      <c r="B16" s="59" t="s">
        <v>145</v>
      </c>
      <c r="C16" s="59" t="s">
        <v>477</v>
      </c>
      <c r="D16" s="1" t="s">
        <v>470</v>
      </c>
      <c r="E16" s="1" t="s">
        <v>21</v>
      </c>
      <c r="F16" s="1">
        <v>3</v>
      </c>
      <c r="G16" s="136"/>
    </row>
    <row r="17" spans="1:7" ht="45">
      <c r="A17" s="135">
        <v>10</v>
      </c>
      <c r="B17" s="59" t="s">
        <v>146</v>
      </c>
      <c r="C17" s="59" t="s">
        <v>478</v>
      </c>
      <c r="D17" s="1" t="s">
        <v>470</v>
      </c>
      <c r="E17" s="1" t="s">
        <v>21</v>
      </c>
      <c r="F17" s="1">
        <v>1</v>
      </c>
      <c r="G17" s="136"/>
    </row>
    <row r="18" spans="1:7" ht="45">
      <c r="A18" s="60">
        <v>11</v>
      </c>
      <c r="B18" s="59" t="s">
        <v>468</v>
      </c>
      <c r="C18" s="59" t="s">
        <v>479</v>
      </c>
      <c r="D18" s="1" t="s">
        <v>480</v>
      </c>
      <c r="E18" s="1" t="s">
        <v>21</v>
      </c>
      <c r="F18" s="1">
        <v>10</v>
      </c>
      <c r="G18" s="136"/>
    </row>
    <row r="19" spans="1:7" ht="45">
      <c r="A19" s="135">
        <v>12</v>
      </c>
      <c r="B19" s="59" t="s">
        <v>147</v>
      </c>
      <c r="C19" s="59" t="s">
        <v>481</v>
      </c>
      <c r="D19" s="1" t="s">
        <v>470</v>
      </c>
      <c r="E19" s="1" t="s">
        <v>21</v>
      </c>
      <c r="F19" s="1">
        <v>12</v>
      </c>
      <c r="G19" s="136"/>
    </row>
    <row r="20" spans="1:7" ht="45">
      <c r="A20" s="60">
        <v>13</v>
      </c>
      <c r="B20" s="59" t="s">
        <v>149</v>
      </c>
      <c r="C20" s="59" t="s">
        <v>486</v>
      </c>
      <c r="D20" s="1" t="s">
        <v>470</v>
      </c>
      <c r="E20" s="1" t="s">
        <v>21</v>
      </c>
      <c r="F20" s="1">
        <v>1</v>
      </c>
      <c r="G20" s="136"/>
    </row>
    <row r="21" spans="1:7" ht="45">
      <c r="A21" s="135">
        <v>14</v>
      </c>
      <c r="B21" s="59" t="s">
        <v>153</v>
      </c>
      <c r="C21" s="59" t="s">
        <v>487</v>
      </c>
      <c r="D21" s="1" t="s">
        <v>470</v>
      </c>
      <c r="E21" s="1" t="s">
        <v>21</v>
      </c>
      <c r="F21" s="1">
        <v>8</v>
      </c>
      <c r="G21" s="136"/>
    </row>
    <row r="22" spans="1:7" ht="60">
      <c r="A22" s="60">
        <v>15</v>
      </c>
      <c r="B22" s="59" t="s">
        <v>483</v>
      </c>
      <c r="C22" s="59" t="s">
        <v>488</v>
      </c>
      <c r="D22" s="1" t="s">
        <v>480</v>
      </c>
      <c r="E22" s="1" t="s">
        <v>21</v>
      </c>
      <c r="F22" s="1">
        <v>10</v>
      </c>
      <c r="G22" s="136"/>
    </row>
    <row r="23" spans="1:7" ht="60">
      <c r="A23" s="135">
        <v>16</v>
      </c>
      <c r="B23" s="59" t="s">
        <v>155</v>
      </c>
      <c r="C23" s="59" t="s">
        <v>489</v>
      </c>
      <c r="D23" s="1" t="s">
        <v>480</v>
      </c>
      <c r="E23" s="1" t="s">
        <v>21</v>
      </c>
      <c r="F23" s="1">
        <v>13</v>
      </c>
      <c r="G23" s="136"/>
    </row>
    <row r="24" spans="1:7" ht="45">
      <c r="A24" s="60">
        <v>17</v>
      </c>
      <c r="B24" s="59" t="s">
        <v>156</v>
      </c>
      <c r="C24" s="59" t="s">
        <v>490</v>
      </c>
      <c r="D24" s="1" t="s">
        <v>480</v>
      </c>
      <c r="E24" s="1" t="s">
        <v>21</v>
      </c>
      <c r="F24" s="1">
        <v>10</v>
      </c>
      <c r="G24" s="136"/>
    </row>
    <row r="25" spans="1:7" ht="75">
      <c r="A25" s="135">
        <v>18</v>
      </c>
      <c r="B25" s="59" t="s">
        <v>484</v>
      </c>
      <c r="C25" s="59" t="s">
        <v>491</v>
      </c>
      <c r="D25" s="1" t="s">
        <v>492</v>
      </c>
      <c r="E25" s="1" t="s">
        <v>21</v>
      </c>
      <c r="F25" s="1">
        <v>2</v>
      </c>
      <c r="G25" s="136"/>
    </row>
    <row r="26" spans="1:7" ht="45">
      <c r="A26" s="60">
        <v>19</v>
      </c>
      <c r="B26" s="59" t="s">
        <v>129</v>
      </c>
      <c r="C26" s="59" t="s">
        <v>493</v>
      </c>
      <c r="D26" s="1" t="s">
        <v>492</v>
      </c>
      <c r="E26" s="1" t="s">
        <v>21</v>
      </c>
      <c r="F26" s="1">
        <v>2</v>
      </c>
      <c r="G26" s="136"/>
    </row>
    <row r="27" spans="1:7" ht="60">
      <c r="A27" s="135">
        <v>20</v>
      </c>
      <c r="B27" s="59" t="s">
        <v>130</v>
      </c>
      <c r="C27" s="59" t="s">
        <v>494</v>
      </c>
      <c r="D27" s="1" t="s">
        <v>492</v>
      </c>
      <c r="E27" s="1" t="s">
        <v>21</v>
      </c>
      <c r="F27" s="1">
        <v>2</v>
      </c>
      <c r="G27" s="136"/>
    </row>
    <row r="28" spans="1:7" ht="60">
      <c r="A28" s="60">
        <v>21</v>
      </c>
      <c r="B28" s="59" t="s">
        <v>485</v>
      </c>
      <c r="C28" s="59" t="s">
        <v>495</v>
      </c>
      <c r="D28" s="1" t="s">
        <v>492</v>
      </c>
      <c r="E28" s="1" t="s">
        <v>21</v>
      </c>
      <c r="F28" s="1">
        <v>2</v>
      </c>
      <c r="G28" s="136"/>
    </row>
    <row r="29" spans="1:7" ht="60">
      <c r="A29" s="135">
        <v>22</v>
      </c>
      <c r="B29" s="59" t="s">
        <v>131</v>
      </c>
      <c r="C29" s="59" t="s">
        <v>496</v>
      </c>
      <c r="D29" s="1" t="s">
        <v>497</v>
      </c>
      <c r="E29" s="1" t="s">
        <v>21</v>
      </c>
      <c r="F29" s="1">
        <v>2</v>
      </c>
      <c r="G29" s="109"/>
    </row>
    <row r="30" spans="1:7" ht="60">
      <c r="A30" s="60">
        <v>23</v>
      </c>
      <c r="B30" s="59" t="s">
        <v>132</v>
      </c>
      <c r="C30" s="59" t="s">
        <v>498</v>
      </c>
      <c r="D30" s="1" t="s">
        <v>492</v>
      </c>
      <c r="E30" s="1" t="s">
        <v>21</v>
      </c>
      <c r="F30" s="1">
        <v>2</v>
      </c>
      <c r="G30" s="109"/>
    </row>
    <row r="31" spans="1:7" ht="30">
      <c r="A31" s="135">
        <v>24</v>
      </c>
      <c r="B31" s="59" t="s">
        <v>133</v>
      </c>
      <c r="C31" s="59" t="s">
        <v>499</v>
      </c>
      <c r="D31" s="1" t="s">
        <v>497</v>
      </c>
      <c r="E31" s="1" t="s">
        <v>21</v>
      </c>
      <c r="F31" s="1">
        <v>1</v>
      </c>
      <c r="G31" s="109"/>
    </row>
    <row r="32" spans="1:7" ht="60">
      <c r="A32" s="60">
        <v>25</v>
      </c>
      <c r="B32" s="59" t="s">
        <v>134</v>
      </c>
      <c r="C32" s="59" t="s">
        <v>500</v>
      </c>
      <c r="D32" s="1" t="s">
        <v>492</v>
      </c>
      <c r="E32" s="1" t="s">
        <v>21</v>
      </c>
      <c r="F32" s="1">
        <v>2</v>
      </c>
      <c r="G32" s="109"/>
    </row>
    <row r="33" spans="1:7" ht="60">
      <c r="A33" s="135">
        <v>26</v>
      </c>
      <c r="B33" s="59" t="s">
        <v>135</v>
      </c>
      <c r="C33" s="59" t="s">
        <v>501</v>
      </c>
      <c r="D33" s="1" t="s">
        <v>492</v>
      </c>
      <c r="E33" s="1" t="s">
        <v>21</v>
      </c>
      <c r="F33" s="1">
        <v>1</v>
      </c>
      <c r="G33" s="138"/>
    </row>
    <row r="34" spans="1:7" ht="60">
      <c r="A34" s="60">
        <v>27</v>
      </c>
      <c r="B34" s="59" t="s">
        <v>136</v>
      </c>
      <c r="C34" s="59" t="s">
        <v>502</v>
      </c>
      <c r="D34" s="1" t="s">
        <v>511</v>
      </c>
      <c r="E34" s="1" t="s">
        <v>21</v>
      </c>
      <c r="F34" s="1">
        <v>1</v>
      </c>
      <c r="G34" s="137"/>
    </row>
    <row r="35" spans="1:7" ht="75">
      <c r="A35" s="135">
        <v>28</v>
      </c>
      <c r="B35" s="59" t="s">
        <v>137</v>
      </c>
      <c r="C35" s="59" t="s">
        <v>505</v>
      </c>
      <c r="D35" s="1" t="s">
        <v>512</v>
      </c>
      <c r="E35" s="1" t="s">
        <v>21</v>
      </c>
      <c r="F35" s="1">
        <v>2</v>
      </c>
      <c r="G35" s="109"/>
    </row>
    <row r="36" spans="1:7" ht="75">
      <c r="A36" s="60">
        <v>29</v>
      </c>
      <c r="B36" s="59" t="s">
        <v>138</v>
      </c>
      <c r="C36" s="59" t="s">
        <v>503</v>
      </c>
      <c r="D36" s="1" t="s">
        <v>492</v>
      </c>
      <c r="E36" s="1" t="s">
        <v>21</v>
      </c>
      <c r="F36" s="1">
        <v>2</v>
      </c>
      <c r="G36" s="109"/>
    </row>
    <row r="37" spans="1:7" ht="60">
      <c r="A37" s="135">
        <v>30</v>
      </c>
      <c r="B37" s="59" t="s">
        <v>139</v>
      </c>
      <c r="C37" s="59" t="s">
        <v>504</v>
      </c>
      <c r="D37" s="1" t="s">
        <v>492</v>
      </c>
      <c r="E37" s="1" t="s">
        <v>21</v>
      </c>
      <c r="F37" s="1">
        <v>1</v>
      </c>
      <c r="G37" s="109"/>
    </row>
    <row r="38" spans="1:7" ht="45">
      <c r="A38" s="60">
        <v>31</v>
      </c>
      <c r="B38" s="59" t="s">
        <v>140</v>
      </c>
      <c r="C38" s="59" t="s">
        <v>506</v>
      </c>
      <c r="D38" s="1" t="s">
        <v>492</v>
      </c>
      <c r="E38" s="1" t="s">
        <v>21</v>
      </c>
      <c r="F38" s="1">
        <v>2</v>
      </c>
      <c r="G38" s="137"/>
    </row>
    <row r="39" spans="1:7" ht="60">
      <c r="A39" s="135">
        <v>32</v>
      </c>
      <c r="B39" s="59" t="s">
        <v>141</v>
      </c>
      <c r="C39" s="59" t="s">
        <v>507</v>
      </c>
      <c r="D39" s="1" t="s">
        <v>492</v>
      </c>
      <c r="E39" s="1" t="s">
        <v>21</v>
      </c>
      <c r="F39" s="1">
        <v>2</v>
      </c>
      <c r="G39" s="109"/>
    </row>
    <row r="40" spans="1:7" ht="60">
      <c r="A40" s="60">
        <v>33</v>
      </c>
      <c r="B40" s="59" t="s">
        <v>142</v>
      </c>
      <c r="C40" s="59" t="s">
        <v>508</v>
      </c>
      <c r="D40" s="1" t="s">
        <v>512</v>
      </c>
      <c r="E40" s="1" t="s">
        <v>21</v>
      </c>
      <c r="F40" s="1">
        <v>2</v>
      </c>
      <c r="G40" s="109"/>
    </row>
    <row r="41" spans="1:7" ht="75">
      <c r="A41" s="135">
        <v>34</v>
      </c>
      <c r="B41" s="59" t="s">
        <v>143</v>
      </c>
      <c r="C41" s="59" t="s">
        <v>509</v>
      </c>
      <c r="D41" s="1" t="s">
        <v>513</v>
      </c>
      <c r="E41" s="1" t="s">
        <v>21</v>
      </c>
      <c r="F41" s="1">
        <v>2</v>
      </c>
      <c r="G41" s="109"/>
    </row>
    <row r="42" spans="1:7" ht="120">
      <c r="A42" s="60">
        <v>35</v>
      </c>
      <c r="B42" s="59" t="s">
        <v>150</v>
      </c>
      <c r="C42" s="59" t="s">
        <v>510</v>
      </c>
      <c r="D42" s="1" t="s">
        <v>514</v>
      </c>
      <c r="E42" s="1" t="s">
        <v>21</v>
      </c>
      <c r="F42" s="1">
        <v>1</v>
      </c>
      <c r="G42" s="109"/>
    </row>
    <row r="43" spans="1:7" ht="75">
      <c r="A43" s="135">
        <v>36</v>
      </c>
      <c r="B43" s="59" t="s">
        <v>151</v>
      </c>
      <c r="C43" s="59" t="s">
        <v>517</v>
      </c>
      <c r="D43" s="1" t="s">
        <v>526</v>
      </c>
      <c r="E43" s="1" t="s">
        <v>21</v>
      </c>
      <c r="F43" s="1">
        <v>3</v>
      </c>
      <c r="G43" s="109"/>
    </row>
    <row r="44" spans="1:7" ht="60">
      <c r="A44" s="60">
        <v>37</v>
      </c>
      <c r="B44" s="59" t="s">
        <v>152</v>
      </c>
      <c r="C44" s="59" t="s">
        <v>518</v>
      </c>
      <c r="D44" s="1" t="s">
        <v>526</v>
      </c>
      <c r="E44" s="1" t="s">
        <v>21</v>
      </c>
      <c r="F44" s="1">
        <v>3</v>
      </c>
      <c r="G44" s="109"/>
    </row>
    <row r="45" spans="1:7" ht="60">
      <c r="A45" s="135">
        <v>38</v>
      </c>
      <c r="B45" s="59" t="s">
        <v>154</v>
      </c>
      <c r="C45" s="59" t="s">
        <v>519</v>
      </c>
      <c r="D45" s="1" t="s">
        <v>527</v>
      </c>
      <c r="E45" s="1" t="s">
        <v>21</v>
      </c>
      <c r="F45" s="1">
        <v>1</v>
      </c>
      <c r="G45" s="139"/>
    </row>
    <row r="46" spans="1:7" ht="60">
      <c r="A46" s="60">
        <v>39</v>
      </c>
      <c r="B46" s="59" t="s">
        <v>157</v>
      </c>
      <c r="C46" s="59" t="s">
        <v>520</v>
      </c>
      <c r="D46" s="1" t="s">
        <v>528</v>
      </c>
      <c r="E46" s="1" t="s">
        <v>21</v>
      </c>
      <c r="F46" s="1">
        <v>2</v>
      </c>
      <c r="G46" s="109"/>
    </row>
    <row r="47" spans="1:7" ht="45">
      <c r="A47" s="135">
        <v>40</v>
      </c>
      <c r="B47" s="59" t="s">
        <v>158</v>
      </c>
      <c r="C47" s="59" t="s">
        <v>521</v>
      </c>
      <c r="D47" s="1" t="s">
        <v>529</v>
      </c>
      <c r="E47" s="1" t="s">
        <v>21</v>
      </c>
      <c r="F47" s="1">
        <v>24</v>
      </c>
      <c r="G47" s="109"/>
    </row>
    <row r="48" spans="1:7" ht="45">
      <c r="A48" s="60">
        <v>41</v>
      </c>
      <c r="B48" s="59" t="s">
        <v>159</v>
      </c>
      <c r="C48" s="59" t="s">
        <v>522</v>
      </c>
      <c r="D48" s="1" t="s">
        <v>530</v>
      </c>
      <c r="E48" s="1" t="s">
        <v>21</v>
      </c>
      <c r="F48" s="1">
        <v>24</v>
      </c>
      <c r="G48" s="109"/>
    </row>
    <row r="49" spans="1:7" ht="45">
      <c r="A49" s="135">
        <v>42</v>
      </c>
      <c r="B49" s="59" t="s">
        <v>148</v>
      </c>
      <c r="C49" s="59" t="s">
        <v>525</v>
      </c>
      <c r="D49" s="1" t="s">
        <v>531</v>
      </c>
      <c r="E49" s="1" t="s">
        <v>21</v>
      </c>
      <c r="F49" s="1">
        <v>2</v>
      </c>
      <c r="G49" s="109"/>
    </row>
    <row r="50" spans="1:7" ht="60">
      <c r="A50" s="60">
        <v>43</v>
      </c>
      <c r="B50" s="59" t="s">
        <v>515</v>
      </c>
      <c r="C50" s="59" t="s">
        <v>523</v>
      </c>
      <c r="D50" s="1" t="s">
        <v>532</v>
      </c>
      <c r="E50" s="1" t="s">
        <v>21</v>
      </c>
      <c r="F50" s="1">
        <v>30</v>
      </c>
      <c r="G50" s="109"/>
    </row>
    <row r="51" spans="1:7" ht="60">
      <c r="A51" s="135">
        <v>44</v>
      </c>
      <c r="B51" s="59" t="s">
        <v>516</v>
      </c>
      <c r="C51" s="59" t="s">
        <v>524</v>
      </c>
      <c r="D51" s="1" t="s">
        <v>528</v>
      </c>
      <c r="E51" s="1" t="s">
        <v>21</v>
      </c>
      <c r="F51" s="1">
        <v>2</v>
      </c>
      <c r="G51" s="109"/>
    </row>
    <row r="52" spans="1:7" ht="60">
      <c r="A52" s="60">
        <v>45</v>
      </c>
      <c r="B52" s="59" t="s">
        <v>535</v>
      </c>
      <c r="C52" s="59" t="s">
        <v>536</v>
      </c>
      <c r="D52" s="1" t="s">
        <v>532</v>
      </c>
      <c r="E52" s="1" t="s">
        <v>21</v>
      </c>
      <c r="F52" s="1">
        <v>30</v>
      </c>
      <c r="G52" s="137"/>
    </row>
    <row r="53" spans="1:7" ht="30">
      <c r="A53" s="135">
        <v>46</v>
      </c>
      <c r="B53" s="59" t="s">
        <v>160</v>
      </c>
      <c r="C53" s="59" t="s">
        <v>533</v>
      </c>
      <c r="D53" s="1" t="s">
        <v>534</v>
      </c>
      <c r="E53" s="1" t="s">
        <v>21</v>
      </c>
      <c r="F53" s="1">
        <v>22</v>
      </c>
      <c r="G53" s="109"/>
    </row>
    <row r="54" spans="1:7" ht="15.75">
      <c r="B54" s="163" t="s">
        <v>790</v>
      </c>
      <c r="C54" s="163"/>
    </row>
  </sheetData>
  <autoFilter ref="A7:H7"/>
  <mergeCells count="10">
    <mergeCell ref="B54:C54"/>
    <mergeCell ref="G5:G6"/>
    <mergeCell ref="B1:G2"/>
    <mergeCell ref="B3:G3"/>
    <mergeCell ref="A5:A6"/>
    <mergeCell ref="B5:B6"/>
    <mergeCell ref="C5:C6"/>
    <mergeCell ref="D5:D6"/>
    <mergeCell ref="E5:E6"/>
    <mergeCell ref="F5:F6"/>
  </mergeCells>
  <pageMargins left="0.7" right="0.7" top="0.75" bottom="0.75" header="0.3" footer="0.3"/>
  <pageSetup paperSize="9" scale="8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tabSelected="1" zoomScale="110" zoomScaleNormal="110" workbookViewId="0">
      <selection activeCell="C55" sqref="C55"/>
    </sheetView>
  </sheetViews>
  <sheetFormatPr defaultColWidth="9.140625" defaultRowHeight="15"/>
  <cols>
    <col min="1" max="1" width="4.5703125" style="81" customWidth="1"/>
    <col min="2" max="2" width="17.5703125" style="82" customWidth="1"/>
    <col min="3" max="3" width="35.85546875" style="82" customWidth="1"/>
    <col min="4" max="4" width="8.7109375" style="83" customWidth="1"/>
    <col min="5" max="6" width="8.140625" style="84" customWidth="1"/>
    <col min="7" max="7" width="7.5703125" style="85" customWidth="1"/>
    <col min="8" max="8" width="9.140625" style="31"/>
    <col min="9" max="9" width="43.5703125" style="31" customWidth="1"/>
    <col min="10" max="16384" width="9.140625" style="31"/>
  </cols>
  <sheetData>
    <row r="1" spans="1:7">
      <c r="A1" s="74"/>
      <c r="B1" s="179" t="s">
        <v>741</v>
      </c>
      <c r="C1" s="179"/>
      <c r="D1" s="179"/>
      <c r="E1" s="179"/>
      <c r="F1" s="179"/>
      <c r="G1" s="179"/>
    </row>
    <row r="2" spans="1:7">
      <c r="A2" s="80"/>
      <c r="B2" s="179"/>
      <c r="C2" s="179"/>
      <c r="D2" s="179"/>
      <c r="E2" s="179"/>
      <c r="F2" s="179"/>
      <c r="G2" s="179"/>
    </row>
    <row r="3" spans="1:7" ht="21.75" customHeight="1">
      <c r="A3" s="141"/>
      <c r="B3" s="180" t="s">
        <v>763</v>
      </c>
      <c r="C3" s="180"/>
      <c r="D3" s="180"/>
      <c r="E3" s="180"/>
      <c r="F3" s="180"/>
      <c r="G3" s="180"/>
    </row>
    <row r="4" spans="1:7" ht="12" customHeight="1"/>
    <row r="5" spans="1:7" ht="84" customHeight="1">
      <c r="A5" s="169" t="s">
        <v>0</v>
      </c>
      <c r="B5" s="169" t="s">
        <v>1</v>
      </c>
      <c r="C5" s="169" t="s">
        <v>714</v>
      </c>
      <c r="D5" s="171" t="s">
        <v>736</v>
      </c>
      <c r="E5" s="169" t="s">
        <v>3</v>
      </c>
      <c r="F5" s="173" t="s">
        <v>728</v>
      </c>
      <c r="G5" s="173" t="s">
        <v>232</v>
      </c>
    </row>
    <row r="6" spans="1:7" ht="21" customHeight="1">
      <c r="A6" s="170"/>
      <c r="B6" s="170"/>
      <c r="C6" s="170"/>
      <c r="D6" s="172"/>
      <c r="E6" s="170"/>
      <c r="F6" s="174"/>
      <c r="G6" s="174"/>
    </row>
    <row r="7" spans="1:7">
      <c r="A7" s="86" t="s">
        <v>5</v>
      </c>
      <c r="B7" s="87" t="s">
        <v>218</v>
      </c>
      <c r="C7" s="87" t="s">
        <v>6</v>
      </c>
      <c r="D7" s="88" t="s">
        <v>219</v>
      </c>
      <c r="E7" s="87" t="s">
        <v>7</v>
      </c>
      <c r="F7" s="89" t="s">
        <v>233</v>
      </c>
      <c r="G7" s="89" t="s">
        <v>610</v>
      </c>
    </row>
    <row r="8" spans="1:7" ht="36">
      <c r="A8" s="92">
        <v>1</v>
      </c>
      <c r="B8" s="38" t="s">
        <v>11</v>
      </c>
      <c r="C8" s="29" t="s">
        <v>332</v>
      </c>
      <c r="D8" s="48"/>
      <c r="E8" s="30" t="s">
        <v>12</v>
      </c>
      <c r="F8" s="103">
        <v>30</v>
      </c>
      <c r="G8" s="104"/>
    </row>
    <row r="9" spans="1:7" ht="60">
      <c r="A9" s="92">
        <v>2</v>
      </c>
      <c r="B9" s="38" t="s">
        <v>334</v>
      </c>
      <c r="C9" s="29" t="s">
        <v>336</v>
      </c>
      <c r="D9" s="48"/>
      <c r="E9" s="30" t="s">
        <v>13</v>
      </c>
      <c r="F9" s="103">
        <f>20+100</f>
        <v>120</v>
      </c>
      <c r="G9" s="104"/>
    </row>
    <row r="10" spans="1:7" ht="60">
      <c r="A10" s="92">
        <v>3</v>
      </c>
      <c r="B10" s="38" t="s">
        <v>14</v>
      </c>
      <c r="C10" s="29" t="s">
        <v>337</v>
      </c>
      <c r="D10" s="48"/>
      <c r="E10" s="30" t="s">
        <v>12</v>
      </c>
      <c r="F10" s="103">
        <f>30+150+200+100+30+50</f>
        <v>560</v>
      </c>
      <c r="G10" s="104"/>
    </row>
    <row r="11" spans="1:7" ht="48">
      <c r="A11" s="92">
        <v>4</v>
      </c>
      <c r="B11" s="38" t="s">
        <v>17</v>
      </c>
      <c r="C11" s="29" t="s">
        <v>338</v>
      </c>
      <c r="D11" s="48"/>
      <c r="E11" s="30" t="s">
        <v>12</v>
      </c>
      <c r="F11" s="103">
        <v>30</v>
      </c>
      <c r="G11" s="104"/>
    </row>
    <row r="12" spans="1:7" ht="36">
      <c r="A12" s="92">
        <v>5</v>
      </c>
      <c r="B12" s="38" t="s">
        <v>18</v>
      </c>
      <c r="C12" s="29" t="s">
        <v>339</v>
      </c>
      <c r="D12" s="48"/>
      <c r="E12" s="30" t="s">
        <v>12</v>
      </c>
      <c r="F12" s="103">
        <v>40</v>
      </c>
      <c r="G12" s="104"/>
    </row>
    <row r="13" spans="1:7" ht="60">
      <c r="A13" s="92">
        <v>6</v>
      </c>
      <c r="B13" s="38" t="s">
        <v>19</v>
      </c>
      <c r="C13" s="29" t="s">
        <v>340</v>
      </c>
      <c r="D13" s="48"/>
      <c r="E13" s="30" t="s">
        <v>15</v>
      </c>
      <c r="F13" s="103">
        <v>20</v>
      </c>
      <c r="G13" s="104"/>
    </row>
    <row r="14" spans="1:7" ht="36">
      <c r="A14" s="92">
        <v>7</v>
      </c>
      <c r="B14" s="38" t="s">
        <v>20</v>
      </c>
      <c r="C14" s="29" t="s">
        <v>341</v>
      </c>
      <c r="D14" s="48"/>
      <c r="E14" s="30" t="s">
        <v>21</v>
      </c>
      <c r="F14" s="103">
        <v>7</v>
      </c>
      <c r="G14" s="104"/>
    </row>
    <row r="15" spans="1:7" ht="65.25" customHeight="1">
      <c r="A15" s="92">
        <v>8</v>
      </c>
      <c r="B15" s="99" t="s">
        <v>335</v>
      </c>
      <c r="C15" s="100" t="s">
        <v>342</v>
      </c>
      <c r="D15" s="102"/>
      <c r="E15" s="101" t="s">
        <v>15</v>
      </c>
      <c r="F15" s="97">
        <f>2+30</f>
        <v>32</v>
      </c>
      <c r="G15" s="42"/>
    </row>
    <row r="16" spans="1:7" ht="187.5" customHeight="1">
      <c r="A16" s="92">
        <v>9</v>
      </c>
      <c r="B16" s="38" t="s">
        <v>777</v>
      </c>
      <c r="C16" s="158" t="s">
        <v>776</v>
      </c>
      <c r="D16" s="161"/>
      <c r="E16" s="147" t="s">
        <v>15</v>
      </c>
      <c r="F16" s="160">
        <v>30</v>
      </c>
      <c r="G16" s="42"/>
    </row>
    <row r="17" spans="1:7" ht="48">
      <c r="A17" s="92">
        <v>10</v>
      </c>
      <c r="B17" s="38" t="s">
        <v>343</v>
      </c>
      <c r="C17" s="29" t="s">
        <v>347</v>
      </c>
      <c r="D17" s="48"/>
      <c r="E17" s="30" t="s">
        <v>43</v>
      </c>
      <c r="F17" s="39">
        <v>7</v>
      </c>
      <c r="G17" s="27"/>
    </row>
    <row r="18" spans="1:7" ht="48">
      <c r="A18" s="92">
        <v>11</v>
      </c>
      <c r="B18" s="38" t="s">
        <v>22</v>
      </c>
      <c r="C18" s="29" t="s">
        <v>348</v>
      </c>
      <c r="D18" s="47"/>
      <c r="E18" s="30" t="s">
        <v>23</v>
      </c>
      <c r="F18" s="43">
        <v>3500</v>
      </c>
      <c r="G18" s="34"/>
    </row>
    <row r="19" spans="1:7" ht="36">
      <c r="A19" s="92">
        <v>12</v>
      </c>
      <c r="B19" s="38" t="s">
        <v>24</v>
      </c>
      <c r="C19" s="29" t="s">
        <v>349</v>
      </c>
      <c r="D19" s="47"/>
      <c r="E19" s="30" t="s">
        <v>8</v>
      </c>
      <c r="F19" s="43">
        <v>350</v>
      </c>
      <c r="G19" s="34"/>
    </row>
    <row r="20" spans="1:7" ht="48">
      <c r="A20" s="92">
        <v>13</v>
      </c>
      <c r="B20" s="38" t="s">
        <v>25</v>
      </c>
      <c r="C20" s="29" t="s">
        <v>350</v>
      </c>
      <c r="D20" s="47"/>
      <c r="E20" s="30" t="s">
        <v>12</v>
      </c>
      <c r="F20" s="43">
        <v>30</v>
      </c>
      <c r="G20" s="34"/>
    </row>
    <row r="21" spans="1:7">
      <c r="A21" s="92">
        <v>14</v>
      </c>
      <c r="B21" s="38" t="s">
        <v>344</v>
      </c>
      <c r="C21" s="29" t="s">
        <v>351</v>
      </c>
      <c r="D21" s="47"/>
      <c r="E21" s="30" t="s">
        <v>10</v>
      </c>
      <c r="F21" s="43">
        <f>30+5</f>
        <v>35</v>
      </c>
      <c r="G21" s="34"/>
    </row>
    <row r="22" spans="1:7">
      <c r="A22" s="92">
        <v>15</v>
      </c>
      <c r="B22" s="38" t="s">
        <v>352</v>
      </c>
      <c r="C22" s="29" t="s">
        <v>351</v>
      </c>
      <c r="D22" s="47"/>
      <c r="E22" s="30" t="s">
        <v>10</v>
      </c>
      <c r="F22" s="43">
        <f>30+2</f>
        <v>32</v>
      </c>
      <c r="G22" s="34"/>
    </row>
    <row r="23" spans="1:7">
      <c r="A23" s="92">
        <v>16</v>
      </c>
      <c r="B23" s="38" t="s">
        <v>220</v>
      </c>
      <c r="C23" s="29" t="s">
        <v>351</v>
      </c>
      <c r="D23" s="47"/>
      <c r="E23" s="30" t="s">
        <v>10</v>
      </c>
      <c r="F23" s="43">
        <f>4+5+20</f>
        <v>29</v>
      </c>
      <c r="G23" s="34"/>
    </row>
    <row r="24" spans="1:7">
      <c r="A24" s="92">
        <v>17</v>
      </c>
      <c r="B24" s="38" t="s">
        <v>84</v>
      </c>
      <c r="C24" s="29" t="s">
        <v>351</v>
      </c>
      <c r="D24" s="47"/>
      <c r="E24" s="30" t="s">
        <v>10</v>
      </c>
      <c r="F24" s="43">
        <f>20+2+10</f>
        <v>32</v>
      </c>
      <c r="G24" s="34"/>
    </row>
    <row r="25" spans="1:7" ht="24">
      <c r="A25" s="92">
        <v>18</v>
      </c>
      <c r="B25" s="38" t="s">
        <v>345</v>
      </c>
      <c r="C25" s="29" t="s">
        <v>351</v>
      </c>
      <c r="D25" s="47"/>
      <c r="E25" s="30" t="s">
        <v>10</v>
      </c>
      <c r="F25" s="43">
        <f>10+10</f>
        <v>20</v>
      </c>
      <c r="G25" s="34"/>
    </row>
    <row r="26" spans="1:7">
      <c r="A26" s="92">
        <v>19</v>
      </c>
      <c r="B26" s="38" t="s">
        <v>221</v>
      </c>
      <c r="C26" s="29" t="s">
        <v>351</v>
      </c>
      <c r="D26" s="47"/>
      <c r="E26" s="30" t="s">
        <v>10</v>
      </c>
      <c r="F26" s="43">
        <f>20+50</f>
        <v>70</v>
      </c>
      <c r="G26" s="34"/>
    </row>
    <row r="27" spans="1:7">
      <c r="A27" s="92">
        <v>20</v>
      </c>
      <c r="B27" s="38" t="s">
        <v>222</v>
      </c>
      <c r="C27" s="29" t="s">
        <v>351</v>
      </c>
      <c r="D27" s="47"/>
      <c r="E27" s="30" t="s">
        <v>10</v>
      </c>
      <c r="F27" s="43">
        <v>2</v>
      </c>
      <c r="G27" s="34"/>
    </row>
    <row r="28" spans="1:7" ht="24">
      <c r="A28" s="92">
        <v>21</v>
      </c>
      <c r="B28" s="99" t="s">
        <v>346</v>
      </c>
      <c r="C28" s="100" t="s">
        <v>351</v>
      </c>
      <c r="D28" s="47"/>
      <c r="E28" s="101" t="s">
        <v>10</v>
      </c>
      <c r="F28" s="43">
        <f>20+50</f>
        <v>70</v>
      </c>
      <c r="G28" s="34"/>
    </row>
    <row r="29" spans="1:7">
      <c r="A29" s="92">
        <v>22</v>
      </c>
      <c r="B29" s="38" t="s">
        <v>353</v>
      </c>
      <c r="C29" s="29" t="s">
        <v>361</v>
      </c>
      <c r="D29" s="47"/>
      <c r="E29" s="30" t="s">
        <v>10</v>
      </c>
      <c r="F29" s="43">
        <f>2+5+50</f>
        <v>57</v>
      </c>
      <c r="G29" s="34"/>
    </row>
    <row r="30" spans="1:7">
      <c r="A30" s="92">
        <v>23</v>
      </c>
      <c r="B30" s="38" t="s">
        <v>354</v>
      </c>
      <c r="C30" s="29" t="s">
        <v>361</v>
      </c>
      <c r="D30" s="47"/>
      <c r="E30" s="30" t="s">
        <v>10</v>
      </c>
      <c r="F30" s="43">
        <f>2+5+50</f>
        <v>57</v>
      </c>
      <c r="G30" s="34"/>
    </row>
    <row r="31" spans="1:7">
      <c r="A31" s="92">
        <v>24</v>
      </c>
      <c r="B31" s="38" t="s">
        <v>355</v>
      </c>
      <c r="C31" s="29" t="s">
        <v>361</v>
      </c>
      <c r="D31" s="47"/>
      <c r="E31" s="30" t="s">
        <v>10</v>
      </c>
      <c r="F31" s="43">
        <v>2</v>
      </c>
      <c r="G31" s="34"/>
    </row>
    <row r="32" spans="1:7">
      <c r="A32" s="92">
        <v>25</v>
      </c>
      <c r="B32" s="38" t="s">
        <v>356</v>
      </c>
      <c r="C32" s="29" t="s">
        <v>351</v>
      </c>
      <c r="D32" s="47"/>
      <c r="E32" s="30" t="s">
        <v>10</v>
      </c>
      <c r="F32" s="43">
        <f>20+2</f>
        <v>22</v>
      </c>
      <c r="G32" s="34"/>
    </row>
    <row r="33" spans="1:7">
      <c r="A33" s="92">
        <v>26</v>
      </c>
      <c r="B33" s="38" t="s">
        <v>357</v>
      </c>
      <c r="C33" s="29" t="s">
        <v>351</v>
      </c>
      <c r="D33" s="47"/>
      <c r="E33" s="30" t="s">
        <v>10</v>
      </c>
      <c r="F33" s="43">
        <v>20</v>
      </c>
      <c r="G33" s="34"/>
    </row>
    <row r="34" spans="1:7" ht="24">
      <c r="A34" s="92">
        <v>27</v>
      </c>
      <c r="B34" s="38" t="s">
        <v>358</v>
      </c>
      <c r="C34" s="29" t="s">
        <v>351</v>
      </c>
      <c r="D34" s="102"/>
      <c r="E34" s="30" t="s">
        <v>10</v>
      </c>
      <c r="F34" s="97">
        <v>30</v>
      </c>
      <c r="G34" s="42"/>
    </row>
    <row r="35" spans="1:7" ht="180">
      <c r="A35" s="92">
        <v>28</v>
      </c>
      <c r="B35" s="38" t="s">
        <v>360</v>
      </c>
      <c r="C35" s="29" t="s">
        <v>362</v>
      </c>
      <c r="D35" s="102"/>
      <c r="E35" s="30" t="s">
        <v>10</v>
      </c>
      <c r="F35" s="97">
        <v>3</v>
      </c>
      <c r="G35" s="42"/>
    </row>
    <row r="36" spans="1:7" ht="180">
      <c r="A36" s="92">
        <v>29</v>
      </c>
      <c r="B36" s="99" t="s">
        <v>359</v>
      </c>
      <c r="C36" s="100" t="s">
        <v>363</v>
      </c>
      <c r="D36" s="48"/>
      <c r="E36" s="101" t="s">
        <v>10</v>
      </c>
      <c r="F36" s="39">
        <v>3</v>
      </c>
      <c r="G36" s="27"/>
    </row>
    <row r="37" spans="1:7" ht="24">
      <c r="A37" s="92">
        <v>30</v>
      </c>
      <c r="B37" s="38" t="s">
        <v>364</v>
      </c>
      <c r="C37" s="29" t="s">
        <v>351</v>
      </c>
      <c r="D37" s="48"/>
      <c r="E37" s="30" t="s">
        <v>10</v>
      </c>
      <c r="F37" s="39">
        <v>20</v>
      </c>
      <c r="G37" s="27"/>
    </row>
    <row r="38" spans="1:7" ht="24">
      <c r="A38" s="92">
        <v>31</v>
      </c>
      <c r="B38" s="38" t="s">
        <v>365</v>
      </c>
      <c r="C38" s="29" t="s">
        <v>351</v>
      </c>
      <c r="D38" s="48"/>
      <c r="E38" s="30" t="s">
        <v>10</v>
      </c>
      <c r="F38" s="39">
        <v>30</v>
      </c>
      <c r="G38" s="27"/>
    </row>
    <row r="39" spans="1:7">
      <c r="A39" s="92">
        <v>32</v>
      </c>
      <c r="B39" s="38" t="s">
        <v>223</v>
      </c>
      <c r="C39" s="29" t="s">
        <v>351</v>
      </c>
      <c r="D39" s="48"/>
      <c r="E39" s="30" t="s">
        <v>10</v>
      </c>
      <c r="F39" s="39">
        <v>5</v>
      </c>
      <c r="G39" s="27"/>
    </row>
    <row r="40" spans="1:7" ht="24">
      <c r="A40" s="92">
        <v>33</v>
      </c>
      <c r="B40" s="38" t="s">
        <v>366</v>
      </c>
      <c r="C40" s="29" t="s">
        <v>351</v>
      </c>
      <c r="D40" s="48"/>
      <c r="E40" s="30" t="s">
        <v>10</v>
      </c>
      <c r="F40" s="39">
        <f>20+50</f>
        <v>70</v>
      </c>
      <c r="G40" s="27"/>
    </row>
    <row r="41" spans="1:7" ht="24">
      <c r="A41" s="92">
        <v>34</v>
      </c>
      <c r="B41" s="38" t="s">
        <v>367</v>
      </c>
      <c r="C41" s="29" t="s">
        <v>351</v>
      </c>
      <c r="D41" s="48"/>
      <c r="E41" s="30" t="s">
        <v>10</v>
      </c>
      <c r="F41" s="39">
        <v>20</v>
      </c>
      <c r="G41" s="27"/>
    </row>
    <row r="42" spans="1:7">
      <c r="A42" s="92">
        <v>35</v>
      </c>
      <c r="B42" s="38" t="s">
        <v>85</v>
      </c>
      <c r="C42" s="29" t="s">
        <v>361</v>
      </c>
      <c r="D42" s="48"/>
      <c r="E42" s="30" t="s">
        <v>10</v>
      </c>
      <c r="F42" s="39">
        <v>20</v>
      </c>
      <c r="G42" s="27"/>
    </row>
    <row r="43" spans="1:7">
      <c r="A43" s="92">
        <v>36</v>
      </c>
      <c r="B43" s="38" t="s">
        <v>86</v>
      </c>
      <c r="C43" s="29" t="s">
        <v>351</v>
      </c>
      <c r="D43" s="48"/>
      <c r="E43" s="30" t="s">
        <v>10</v>
      </c>
      <c r="F43" s="103">
        <v>20</v>
      </c>
      <c r="G43" s="104"/>
    </row>
    <row r="44" spans="1:7" ht="18" customHeight="1">
      <c r="A44" s="92">
        <v>37</v>
      </c>
      <c r="B44" s="38" t="s">
        <v>87</v>
      </c>
      <c r="C44" s="29" t="s">
        <v>318</v>
      </c>
      <c r="D44" s="47"/>
      <c r="E44" s="30" t="s">
        <v>43</v>
      </c>
      <c r="F44" s="43">
        <v>10</v>
      </c>
      <c r="G44" s="34"/>
    </row>
    <row r="45" spans="1:7" ht="26.25" customHeight="1">
      <c r="A45" s="92">
        <v>38</v>
      </c>
      <c r="B45" s="38" t="s">
        <v>88</v>
      </c>
      <c r="C45" s="29" t="s">
        <v>318</v>
      </c>
      <c r="D45" s="47"/>
      <c r="E45" s="30" t="s">
        <v>43</v>
      </c>
      <c r="F45" s="43">
        <v>3</v>
      </c>
      <c r="G45" s="34"/>
    </row>
    <row r="46" spans="1:7" ht="48">
      <c r="A46" s="92">
        <v>39</v>
      </c>
      <c r="B46" s="38" t="s">
        <v>89</v>
      </c>
      <c r="C46" s="29" t="s">
        <v>319</v>
      </c>
      <c r="D46" s="107"/>
      <c r="E46" s="30" t="s">
        <v>10</v>
      </c>
      <c r="F46" s="108">
        <f>1+1+1+2</f>
        <v>5</v>
      </c>
      <c r="G46" s="42"/>
    </row>
    <row r="47" spans="1:7" ht="48">
      <c r="A47" s="92">
        <v>40</v>
      </c>
      <c r="B47" s="38" t="s">
        <v>316</v>
      </c>
      <c r="C47" s="29" t="s">
        <v>319</v>
      </c>
      <c r="D47" s="48"/>
      <c r="E47" s="30" t="s">
        <v>10</v>
      </c>
      <c r="F47" s="39">
        <v>30</v>
      </c>
      <c r="G47" s="42"/>
    </row>
    <row r="48" spans="1:7" ht="36">
      <c r="A48" s="92">
        <v>41</v>
      </c>
      <c r="B48" s="38" t="s">
        <v>90</v>
      </c>
      <c r="C48" s="29" t="s">
        <v>320</v>
      </c>
      <c r="D48" s="48"/>
      <c r="E48" s="30" t="s">
        <v>91</v>
      </c>
      <c r="F48" s="39">
        <v>400</v>
      </c>
      <c r="G48" s="42"/>
    </row>
    <row r="49" spans="1:7" ht="96">
      <c r="A49" s="92">
        <v>42</v>
      </c>
      <c r="B49" s="38" t="s">
        <v>92</v>
      </c>
      <c r="C49" s="29" t="s">
        <v>321</v>
      </c>
      <c r="D49" s="48"/>
      <c r="E49" s="30" t="s">
        <v>13</v>
      </c>
      <c r="F49" s="39">
        <v>200</v>
      </c>
      <c r="G49" s="42"/>
    </row>
    <row r="50" spans="1:7" ht="24">
      <c r="A50" s="92">
        <v>43</v>
      </c>
      <c r="B50" s="38" t="s">
        <v>317</v>
      </c>
      <c r="C50" s="29" t="s">
        <v>322</v>
      </c>
      <c r="D50" s="48"/>
      <c r="E50" s="30" t="s">
        <v>43</v>
      </c>
      <c r="F50" s="39">
        <v>18</v>
      </c>
      <c r="G50" s="42"/>
    </row>
    <row r="51" spans="1:7" ht="33" customHeight="1">
      <c r="A51" s="92">
        <v>44</v>
      </c>
      <c r="B51" s="38" t="s">
        <v>79</v>
      </c>
      <c r="C51" s="29" t="s">
        <v>328</v>
      </c>
      <c r="D51" s="48"/>
      <c r="E51" s="30" t="s">
        <v>30</v>
      </c>
      <c r="F51" s="39">
        <v>130</v>
      </c>
      <c r="G51" s="27"/>
    </row>
    <row r="52" spans="1:7" ht="15.75">
      <c r="B52" s="163" t="s">
        <v>792</v>
      </c>
      <c r="C52" s="163"/>
    </row>
  </sheetData>
  <autoFilter ref="A7:H51"/>
  <mergeCells count="10">
    <mergeCell ref="B52:C52"/>
    <mergeCell ref="B1:G2"/>
    <mergeCell ref="B3:G3"/>
    <mergeCell ref="A5:A6"/>
    <mergeCell ref="B5:B6"/>
    <mergeCell ref="C5:C6"/>
    <mergeCell ref="D5:D6"/>
    <mergeCell ref="E5:E6"/>
    <mergeCell ref="F5:F6"/>
    <mergeCell ref="G5:G6"/>
  </mergeCells>
  <pageMargins left="0.7" right="0.7" top="0.75" bottom="0.75" header="0.3" footer="0.3"/>
  <pageSetup paperSize="9" scale="9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topLeftCell="A38" zoomScale="110" zoomScaleNormal="110" workbookViewId="0">
      <selection activeCell="C55" sqref="C55"/>
    </sheetView>
  </sheetViews>
  <sheetFormatPr defaultColWidth="9.140625" defaultRowHeight="15"/>
  <cols>
    <col min="1" max="1" width="4.5703125" style="81" customWidth="1"/>
    <col min="2" max="2" width="22.42578125" style="82" customWidth="1"/>
    <col min="3" max="3" width="43.7109375" style="82" customWidth="1"/>
    <col min="4" max="4" width="8.7109375" style="83" customWidth="1"/>
    <col min="5" max="6" width="8.140625" style="84" customWidth="1"/>
    <col min="7" max="7" width="7.5703125" style="85" customWidth="1"/>
    <col min="8" max="9" width="9.140625" style="31"/>
    <col min="10" max="10" width="33" style="31" customWidth="1"/>
    <col min="11" max="16384" width="9.140625" style="31"/>
  </cols>
  <sheetData>
    <row r="1" spans="1:7">
      <c r="A1" s="74"/>
      <c r="B1" s="179" t="s">
        <v>739</v>
      </c>
      <c r="C1" s="179"/>
      <c r="D1" s="179"/>
      <c r="E1" s="179"/>
      <c r="F1" s="179"/>
      <c r="G1" s="179"/>
    </row>
    <row r="2" spans="1:7">
      <c r="A2" s="80"/>
      <c r="B2" s="179"/>
      <c r="C2" s="179"/>
      <c r="D2" s="179"/>
      <c r="E2" s="179"/>
      <c r="F2" s="179"/>
      <c r="G2" s="179"/>
    </row>
    <row r="3" spans="1:7" ht="21.75" customHeight="1">
      <c r="A3" s="141"/>
      <c r="B3" s="180" t="s">
        <v>763</v>
      </c>
      <c r="C3" s="180"/>
      <c r="D3" s="180"/>
      <c r="E3" s="180"/>
      <c r="F3" s="180"/>
      <c r="G3" s="180"/>
    </row>
    <row r="4" spans="1:7" ht="12" customHeight="1"/>
    <row r="5" spans="1:7" ht="84" customHeight="1">
      <c r="A5" s="169" t="s">
        <v>0</v>
      </c>
      <c r="B5" s="169" t="s">
        <v>1</v>
      </c>
      <c r="C5" s="169" t="s">
        <v>714</v>
      </c>
      <c r="D5" s="171" t="s">
        <v>736</v>
      </c>
      <c r="E5" s="169" t="s">
        <v>3</v>
      </c>
      <c r="F5" s="173" t="s">
        <v>728</v>
      </c>
      <c r="G5" s="173" t="s">
        <v>232</v>
      </c>
    </row>
    <row r="6" spans="1:7" ht="21" customHeight="1">
      <c r="A6" s="170"/>
      <c r="B6" s="170"/>
      <c r="C6" s="170"/>
      <c r="D6" s="172"/>
      <c r="E6" s="170"/>
      <c r="F6" s="174"/>
      <c r="G6" s="174"/>
    </row>
    <row r="7" spans="1:7">
      <c r="A7" s="86" t="s">
        <v>5</v>
      </c>
      <c r="B7" s="87" t="s">
        <v>218</v>
      </c>
      <c r="C7" s="87" t="s">
        <v>6</v>
      </c>
      <c r="D7" s="88" t="s">
        <v>219</v>
      </c>
      <c r="E7" s="87" t="s">
        <v>7</v>
      </c>
      <c r="F7" s="89" t="s">
        <v>233</v>
      </c>
      <c r="G7" s="89" t="s">
        <v>610</v>
      </c>
    </row>
    <row r="8" spans="1:7" ht="24">
      <c r="A8" s="92">
        <v>1</v>
      </c>
      <c r="B8" s="30" t="s">
        <v>733</v>
      </c>
      <c r="C8" s="29" t="s">
        <v>279</v>
      </c>
      <c r="D8" s="45"/>
      <c r="E8" s="30" t="s">
        <v>10</v>
      </c>
      <c r="F8" s="93">
        <v>50</v>
      </c>
      <c r="G8" s="27"/>
    </row>
    <row r="9" spans="1:7" ht="24">
      <c r="A9" s="92">
        <v>2</v>
      </c>
      <c r="B9" s="30" t="s">
        <v>49</v>
      </c>
      <c r="C9" s="29" t="s">
        <v>280</v>
      </c>
      <c r="D9" s="45"/>
      <c r="E9" s="30" t="s">
        <v>10</v>
      </c>
      <c r="F9" s="39">
        <v>200</v>
      </c>
      <c r="G9" s="27"/>
    </row>
    <row r="10" spans="1:7" ht="24">
      <c r="A10" s="92">
        <v>3</v>
      </c>
      <c r="B10" s="30" t="s">
        <v>277</v>
      </c>
      <c r="C10" s="29" t="s">
        <v>281</v>
      </c>
      <c r="D10" s="45"/>
      <c r="E10" s="30" t="s">
        <v>10</v>
      </c>
      <c r="F10" s="39">
        <v>150</v>
      </c>
      <c r="G10" s="27"/>
    </row>
    <row r="11" spans="1:7" ht="45" customHeight="1">
      <c r="A11" s="92">
        <v>4</v>
      </c>
      <c r="B11" s="30" t="s">
        <v>729</v>
      </c>
      <c r="C11" s="29" t="s">
        <v>705</v>
      </c>
      <c r="D11" s="45"/>
      <c r="E11" s="30" t="s">
        <v>10</v>
      </c>
      <c r="F11" s="39">
        <f>600+60+10+60+50+20</f>
        <v>800</v>
      </c>
      <c r="G11" s="27"/>
    </row>
    <row r="12" spans="1:7" ht="36">
      <c r="A12" s="92">
        <v>5</v>
      </c>
      <c r="B12" s="30" t="s">
        <v>50</v>
      </c>
      <c r="C12" s="29" t="s">
        <v>282</v>
      </c>
      <c r="D12" s="45"/>
      <c r="E12" s="30" t="s">
        <v>10</v>
      </c>
      <c r="F12" s="39">
        <v>300</v>
      </c>
      <c r="G12" s="27"/>
    </row>
    <row r="13" spans="1:7" ht="132.75" customHeight="1">
      <c r="A13" s="92">
        <v>6</v>
      </c>
      <c r="B13" s="30" t="s">
        <v>51</v>
      </c>
      <c r="C13" s="29" t="s">
        <v>283</v>
      </c>
      <c r="D13" s="45"/>
      <c r="E13" s="30" t="s">
        <v>10</v>
      </c>
      <c r="F13" s="39">
        <v>600</v>
      </c>
      <c r="G13" s="27"/>
    </row>
    <row r="14" spans="1:7" ht="72.75">
      <c r="A14" s="92">
        <v>7</v>
      </c>
      <c r="B14" s="94" t="s">
        <v>52</v>
      </c>
      <c r="C14" s="94" t="s">
        <v>284</v>
      </c>
      <c r="D14" s="45"/>
      <c r="E14" s="98" t="s">
        <v>10</v>
      </c>
      <c r="F14" s="39">
        <v>50</v>
      </c>
      <c r="G14" s="27"/>
    </row>
    <row r="15" spans="1:7" ht="36">
      <c r="A15" s="92">
        <v>8</v>
      </c>
      <c r="B15" s="30" t="s">
        <v>285</v>
      </c>
      <c r="C15" s="29" t="s">
        <v>286</v>
      </c>
      <c r="D15" s="45"/>
      <c r="E15" s="30" t="s">
        <v>10</v>
      </c>
      <c r="F15" s="39">
        <v>500</v>
      </c>
      <c r="G15" s="27"/>
    </row>
    <row r="16" spans="1:7" ht="36">
      <c r="A16" s="92">
        <v>9</v>
      </c>
      <c r="B16" s="30" t="s">
        <v>292</v>
      </c>
      <c r="C16" s="29" t="s">
        <v>287</v>
      </c>
      <c r="D16" s="45"/>
      <c r="E16" s="30" t="s">
        <v>10</v>
      </c>
      <c r="F16" s="39">
        <v>150</v>
      </c>
      <c r="G16" s="27"/>
    </row>
    <row r="17" spans="1:7" ht="24">
      <c r="A17" s="92">
        <v>10</v>
      </c>
      <c r="B17" s="30" t="s">
        <v>730</v>
      </c>
      <c r="C17" s="29" t="s">
        <v>288</v>
      </c>
      <c r="D17" s="95"/>
      <c r="E17" s="30" t="s">
        <v>10</v>
      </c>
      <c r="F17" s="43">
        <v>3000</v>
      </c>
      <c r="G17" s="34"/>
    </row>
    <row r="18" spans="1:7">
      <c r="A18" s="92">
        <v>11</v>
      </c>
      <c r="B18" s="30" t="s">
        <v>53</v>
      </c>
      <c r="C18" s="29" t="s">
        <v>289</v>
      </c>
      <c r="D18" s="95"/>
      <c r="E18" s="30" t="s">
        <v>10</v>
      </c>
      <c r="F18" s="43">
        <v>300</v>
      </c>
      <c r="G18" s="34"/>
    </row>
    <row r="19" spans="1:7">
      <c r="A19" s="92">
        <v>12</v>
      </c>
      <c r="B19" s="30" t="s">
        <v>54</v>
      </c>
      <c r="C19" s="29" t="s">
        <v>290</v>
      </c>
      <c r="D19" s="45"/>
      <c r="E19" s="30" t="s">
        <v>10</v>
      </c>
      <c r="F19" s="39">
        <v>500</v>
      </c>
      <c r="G19" s="27"/>
    </row>
    <row r="20" spans="1:7" ht="36">
      <c r="A20" s="92">
        <v>13</v>
      </c>
      <c r="B20" s="30" t="s">
        <v>55</v>
      </c>
      <c r="C20" s="29" t="s">
        <v>291</v>
      </c>
      <c r="D20" s="45"/>
      <c r="E20" s="30" t="s">
        <v>10</v>
      </c>
      <c r="F20" s="39">
        <v>100</v>
      </c>
      <c r="G20" s="27"/>
    </row>
    <row r="21" spans="1:7" ht="36">
      <c r="A21" s="92">
        <v>14</v>
      </c>
      <c r="B21" s="30" t="s">
        <v>56</v>
      </c>
      <c r="C21" s="29" t="s">
        <v>291</v>
      </c>
      <c r="D21" s="45"/>
      <c r="E21" s="30" t="s">
        <v>10</v>
      </c>
      <c r="F21" s="39">
        <v>200</v>
      </c>
      <c r="G21" s="27"/>
    </row>
    <row r="22" spans="1:7" ht="36">
      <c r="A22" s="92">
        <v>15</v>
      </c>
      <c r="B22" s="30" t="s">
        <v>57</v>
      </c>
      <c r="C22" s="29" t="s">
        <v>291</v>
      </c>
      <c r="D22" s="45"/>
      <c r="E22" s="30" t="s">
        <v>10</v>
      </c>
      <c r="F22" s="39">
        <v>6000</v>
      </c>
      <c r="G22" s="27"/>
    </row>
    <row r="23" spans="1:7" ht="84.75">
      <c r="A23" s="92">
        <v>16</v>
      </c>
      <c r="B23" s="30" t="s">
        <v>58</v>
      </c>
      <c r="C23" s="94" t="s">
        <v>293</v>
      </c>
      <c r="D23" s="45"/>
      <c r="E23" s="30" t="s">
        <v>10</v>
      </c>
      <c r="F23" s="39">
        <v>30</v>
      </c>
      <c r="G23" s="27"/>
    </row>
    <row r="24" spans="1:7" ht="36.75" customHeight="1">
      <c r="A24" s="92">
        <v>17</v>
      </c>
      <c r="B24" s="30" t="s">
        <v>294</v>
      </c>
      <c r="C24" s="29" t="s">
        <v>297</v>
      </c>
      <c r="D24" s="45"/>
      <c r="E24" s="30" t="s">
        <v>10</v>
      </c>
      <c r="F24" s="39">
        <f>20+20</f>
        <v>40</v>
      </c>
      <c r="G24" s="27"/>
    </row>
    <row r="25" spans="1:7" ht="48">
      <c r="A25" s="92">
        <v>18</v>
      </c>
      <c r="B25" s="30" t="s">
        <v>295</v>
      </c>
      <c r="C25" s="29" t="s">
        <v>298</v>
      </c>
      <c r="D25" s="45"/>
      <c r="E25" s="30" t="s">
        <v>10</v>
      </c>
      <c r="F25" s="39">
        <v>50</v>
      </c>
      <c r="G25" s="27"/>
    </row>
    <row r="26" spans="1:7" ht="24">
      <c r="A26" s="92">
        <v>19</v>
      </c>
      <c r="B26" s="30" t="s">
        <v>296</v>
      </c>
      <c r="C26" s="29" t="s">
        <v>299</v>
      </c>
      <c r="D26" s="45"/>
      <c r="E26" s="30" t="s">
        <v>10</v>
      </c>
      <c r="F26" s="39">
        <v>10</v>
      </c>
      <c r="G26" s="27"/>
    </row>
    <row r="27" spans="1:7" ht="36">
      <c r="A27" s="92">
        <v>20</v>
      </c>
      <c r="B27" s="30" t="s">
        <v>780</v>
      </c>
      <c r="C27" s="29" t="s">
        <v>781</v>
      </c>
      <c r="D27" s="90"/>
      <c r="E27" s="30" t="s">
        <v>10</v>
      </c>
      <c r="F27" s="97">
        <v>300</v>
      </c>
      <c r="G27" s="42"/>
    </row>
    <row r="28" spans="1:7" ht="36">
      <c r="A28" s="92">
        <v>21</v>
      </c>
      <c r="B28" s="30" t="s">
        <v>60</v>
      </c>
      <c r="C28" s="29" t="s">
        <v>300</v>
      </c>
      <c r="D28" s="45"/>
      <c r="E28" s="30" t="s">
        <v>10</v>
      </c>
      <c r="F28" s="39">
        <v>600</v>
      </c>
      <c r="G28" s="27"/>
    </row>
    <row r="29" spans="1:7" ht="80.25" customHeight="1">
      <c r="A29" s="92">
        <v>22</v>
      </c>
      <c r="B29" s="38" t="s">
        <v>64</v>
      </c>
      <c r="C29" s="29" t="s">
        <v>309</v>
      </c>
      <c r="D29" s="48"/>
      <c r="E29" s="30" t="s">
        <v>10</v>
      </c>
      <c r="F29" s="39">
        <v>6000</v>
      </c>
      <c r="G29" s="27"/>
    </row>
    <row r="30" spans="1:7" ht="66.75" customHeight="1">
      <c r="A30" s="92">
        <v>23</v>
      </c>
      <c r="B30" s="38" t="s">
        <v>65</v>
      </c>
      <c r="C30" s="29" t="s">
        <v>310</v>
      </c>
      <c r="D30" s="48"/>
      <c r="E30" s="30" t="s">
        <v>10</v>
      </c>
      <c r="F30" s="93">
        <v>50</v>
      </c>
      <c r="G30" s="27"/>
    </row>
    <row r="31" spans="1:7" ht="60">
      <c r="A31" s="92">
        <v>24</v>
      </c>
      <c r="B31" s="38" t="s">
        <v>66</v>
      </c>
      <c r="C31" s="29" t="s">
        <v>311</v>
      </c>
      <c r="D31" s="48"/>
      <c r="E31" s="30" t="s">
        <v>10</v>
      </c>
      <c r="F31" s="39">
        <v>50</v>
      </c>
      <c r="G31" s="27"/>
    </row>
    <row r="32" spans="1:7" ht="95.25" customHeight="1">
      <c r="A32" s="92">
        <v>25</v>
      </c>
      <c r="B32" s="99" t="s">
        <v>67</v>
      </c>
      <c r="C32" s="100" t="s">
        <v>312</v>
      </c>
      <c r="D32" s="48"/>
      <c r="E32" s="101" t="s">
        <v>10</v>
      </c>
      <c r="F32" s="39">
        <v>50</v>
      </c>
      <c r="G32" s="27"/>
    </row>
    <row r="33" spans="1:7" ht="94.5" customHeight="1">
      <c r="A33" s="92">
        <v>26</v>
      </c>
      <c r="B33" s="38" t="s">
        <v>313</v>
      </c>
      <c r="C33" s="29" t="s">
        <v>312</v>
      </c>
      <c r="D33" s="48"/>
      <c r="E33" s="30" t="s">
        <v>10</v>
      </c>
      <c r="F33" s="39">
        <v>50</v>
      </c>
      <c r="G33" s="27"/>
    </row>
    <row r="34" spans="1:7" ht="94.5" customHeight="1">
      <c r="A34" s="92">
        <v>27</v>
      </c>
      <c r="B34" s="38" t="s">
        <v>68</v>
      </c>
      <c r="C34" s="29" t="s">
        <v>312</v>
      </c>
      <c r="D34" s="48"/>
      <c r="E34" s="30" t="s">
        <v>10</v>
      </c>
      <c r="F34" s="39">
        <v>10</v>
      </c>
      <c r="G34" s="27"/>
    </row>
    <row r="35" spans="1:7" ht="119.25" customHeight="1">
      <c r="A35" s="92">
        <v>28</v>
      </c>
      <c r="B35" s="38" t="s">
        <v>69</v>
      </c>
      <c r="C35" s="29" t="s">
        <v>314</v>
      </c>
      <c r="D35" s="48"/>
      <c r="E35" s="30" t="s">
        <v>10</v>
      </c>
      <c r="F35" s="39">
        <v>100</v>
      </c>
      <c r="G35" s="27"/>
    </row>
    <row r="36" spans="1:7" ht="36">
      <c r="A36" s="92">
        <v>29</v>
      </c>
      <c r="B36" s="38" t="s">
        <v>70</v>
      </c>
      <c r="C36" s="29" t="s">
        <v>315</v>
      </c>
      <c r="D36" s="48"/>
      <c r="E36" s="30" t="s">
        <v>10</v>
      </c>
      <c r="F36" s="39">
        <f>5+5</f>
        <v>10</v>
      </c>
      <c r="G36" s="27"/>
    </row>
    <row r="37" spans="1:7" ht="36">
      <c r="A37" s="92">
        <v>30</v>
      </c>
      <c r="B37" s="38" t="s">
        <v>71</v>
      </c>
      <c r="C37" s="29" t="s">
        <v>323</v>
      </c>
      <c r="D37" s="48"/>
      <c r="E37" s="30" t="s">
        <v>10</v>
      </c>
      <c r="F37" s="39">
        <v>15000</v>
      </c>
      <c r="G37" s="42"/>
    </row>
    <row r="38" spans="1:7" ht="24">
      <c r="A38" s="92">
        <v>31</v>
      </c>
      <c r="B38" s="99" t="s">
        <v>72</v>
      </c>
      <c r="C38" s="100" t="s">
        <v>324</v>
      </c>
      <c r="D38" s="48"/>
      <c r="E38" s="101" t="s">
        <v>30</v>
      </c>
      <c r="F38" s="39">
        <v>60</v>
      </c>
      <c r="G38" s="42"/>
    </row>
    <row r="39" spans="1:7" ht="24">
      <c r="A39" s="92">
        <v>32</v>
      </c>
      <c r="B39" s="38" t="s">
        <v>73</v>
      </c>
      <c r="C39" s="29" t="s">
        <v>333</v>
      </c>
      <c r="D39" s="48"/>
      <c r="E39" s="30" t="s">
        <v>74</v>
      </c>
      <c r="F39" s="39">
        <v>300</v>
      </c>
      <c r="G39" s="27"/>
    </row>
    <row r="40" spans="1:7" ht="36.75" customHeight="1">
      <c r="A40" s="92">
        <v>33</v>
      </c>
      <c r="B40" s="38" t="s">
        <v>711</v>
      </c>
      <c r="C40" s="143" t="s">
        <v>771</v>
      </c>
      <c r="D40" s="144"/>
      <c r="E40" s="147" t="s">
        <v>712</v>
      </c>
      <c r="F40" s="37">
        <v>50</v>
      </c>
      <c r="G40" s="27"/>
    </row>
    <row r="41" spans="1:7" ht="30" customHeight="1">
      <c r="A41" s="92">
        <v>34</v>
      </c>
      <c r="B41" s="99" t="s">
        <v>706</v>
      </c>
      <c r="C41" s="143" t="s">
        <v>772</v>
      </c>
      <c r="D41" s="144"/>
      <c r="E41" s="145" t="s">
        <v>30</v>
      </c>
      <c r="F41" s="37">
        <v>300</v>
      </c>
      <c r="G41" s="27"/>
    </row>
    <row r="42" spans="1:7" ht="36">
      <c r="A42" s="92">
        <v>35</v>
      </c>
      <c r="B42" s="38" t="s">
        <v>77</v>
      </c>
      <c r="C42" s="29" t="s">
        <v>326</v>
      </c>
      <c r="D42" s="48"/>
      <c r="E42" s="30" t="s">
        <v>10</v>
      </c>
      <c r="F42" s="39">
        <v>900</v>
      </c>
      <c r="G42" s="27"/>
    </row>
    <row r="43" spans="1:7">
      <c r="A43" s="92">
        <v>36</v>
      </c>
      <c r="B43" s="38" t="s">
        <v>78</v>
      </c>
      <c r="C43" s="29" t="s">
        <v>327</v>
      </c>
      <c r="D43" s="48"/>
      <c r="E43" s="30" t="s">
        <v>10</v>
      </c>
      <c r="F43" s="39">
        <v>35</v>
      </c>
      <c r="G43" s="27"/>
    </row>
    <row r="44" spans="1:7" ht="30.75" customHeight="1">
      <c r="A44" s="92">
        <v>37</v>
      </c>
      <c r="B44" s="38" t="s">
        <v>80</v>
      </c>
      <c r="C44" s="29" t="s">
        <v>329</v>
      </c>
      <c r="D44" s="48"/>
      <c r="E44" s="30" t="s">
        <v>10</v>
      </c>
      <c r="F44" s="39">
        <v>9000</v>
      </c>
      <c r="G44" s="42"/>
    </row>
    <row r="45" spans="1:7" ht="36">
      <c r="A45" s="92">
        <v>38</v>
      </c>
      <c r="B45" s="38" t="s">
        <v>81</v>
      </c>
      <c r="C45" s="29" t="s">
        <v>330</v>
      </c>
      <c r="D45" s="48"/>
      <c r="E45" s="30" t="s">
        <v>10</v>
      </c>
      <c r="F45" s="39">
        <f>300+100</f>
        <v>400</v>
      </c>
      <c r="G45" s="27"/>
    </row>
    <row r="46" spans="1:7" ht="72.75" customHeight="1">
      <c r="A46" s="92">
        <v>39</v>
      </c>
      <c r="B46" s="99" t="s">
        <v>707</v>
      </c>
      <c r="C46" s="157" t="s">
        <v>775</v>
      </c>
      <c r="D46" s="144"/>
      <c r="E46" s="145" t="s">
        <v>10</v>
      </c>
      <c r="F46" s="37">
        <v>300</v>
      </c>
      <c r="G46" s="27"/>
    </row>
    <row r="47" spans="1:7" ht="27" customHeight="1">
      <c r="A47" s="92">
        <v>40</v>
      </c>
      <c r="B47" s="99" t="s">
        <v>731</v>
      </c>
      <c r="C47" s="100" t="s">
        <v>774</v>
      </c>
      <c r="D47" s="48"/>
      <c r="E47" s="101" t="s">
        <v>10</v>
      </c>
      <c r="F47" s="39">
        <v>500</v>
      </c>
      <c r="G47" s="27"/>
    </row>
    <row r="48" spans="1:7" ht="27.75" customHeight="1">
      <c r="A48" s="92">
        <v>41</v>
      </c>
      <c r="B48" s="99" t="s">
        <v>708</v>
      </c>
      <c r="C48" s="100" t="s">
        <v>774</v>
      </c>
      <c r="D48" s="48"/>
      <c r="E48" s="101" t="s">
        <v>10</v>
      </c>
      <c r="F48" s="39">
        <v>500</v>
      </c>
      <c r="G48" s="27"/>
    </row>
    <row r="49" spans="1:7" ht="45.75" customHeight="1">
      <c r="A49" s="92">
        <v>42</v>
      </c>
      <c r="B49" s="38" t="s">
        <v>709</v>
      </c>
      <c r="C49" s="106" t="s">
        <v>773</v>
      </c>
      <c r="D49" s="105"/>
      <c r="E49" s="105" t="s">
        <v>10</v>
      </c>
      <c r="F49" s="37">
        <v>10</v>
      </c>
      <c r="G49" s="27"/>
    </row>
    <row r="50" spans="1:7" ht="45.75" customHeight="1">
      <c r="A50" s="92">
        <v>43</v>
      </c>
      <c r="B50" s="38" t="s">
        <v>710</v>
      </c>
      <c r="C50" s="159" t="s">
        <v>778</v>
      </c>
      <c r="D50" s="160"/>
      <c r="E50" s="147" t="s">
        <v>13</v>
      </c>
      <c r="F50" s="160">
        <v>1500</v>
      </c>
      <c r="G50" s="27"/>
    </row>
    <row r="51" spans="1:7" ht="48">
      <c r="A51" s="92">
        <v>44</v>
      </c>
      <c r="B51" s="38" t="s">
        <v>325</v>
      </c>
      <c r="C51" s="29" t="s">
        <v>331</v>
      </c>
      <c r="D51" s="48"/>
      <c r="E51" s="30" t="s">
        <v>10</v>
      </c>
      <c r="F51" s="39">
        <v>5000</v>
      </c>
      <c r="G51" s="27"/>
    </row>
    <row r="52" spans="1:7" ht="15.75">
      <c r="B52" s="163" t="s">
        <v>792</v>
      </c>
      <c r="C52" s="163"/>
    </row>
  </sheetData>
  <autoFilter ref="A7:H51"/>
  <mergeCells count="10">
    <mergeCell ref="B52:C52"/>
    <mergeCell ref="B1:G2"/>
    <mergeCell ref="B3:G3"/>
    <mergeCell ref="A5:A6"/>
    <mergeCell ref="B5:B6"/>
    <mergeCell ref="C5:C6"/>
    <mergeCell ref="D5:D6"/>
    <mergeCell ref="E5:E6"/>
    <mergeCell ref="F5:F6"/>
    <mergeCell ref="G5:G6"/>
  </mergeCells>
  <conditionalFormatting sqref="C40">
    <cfRule type="duplicateValues" dxfId="1" priority="3"/>
  </conditionalFormatting>
  <conditionalFormatting sqref="C41">
    <cfRule type="duplicateValues" dxfId="0" priority="2"/>
  </conditionalFormatting>
  <pageMargins left="0.7" right="0.7" top="0.75" bottom="0.75" header="0.3" footer="0.3"/>
  <pageSetup paperSize="9" scale="8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topLeftCell="A3" zoomScale="110" zoomScaleNormal="110" workbookViewId="0"/>
  </sheetViews>
  <sheetFormatPr defaultColWidth="9.140625" defaultRowHeight="15"/>
  <cols>
    <col min="1" max="1" width="4.5703125" style="81" customWidth="1"/>
    <col min="2" max="2" width="17.5703125" style="82" customWidth="1"/>
    <col min="3" max="3" width="35.85546875" style="82" customWidth="1"/>
    <col min="4" max="4" width="8.7109375" style="83" customWidth="1"/>
    <col min="5" max="5" width="8.140625" style="84" customWidth="1"/>
    <col min="6" max="6" width="8.140625" style="151" customWidth="1"/>
    <col min="7" max="7" width="7.5703125" style="85" customWidth="1"/>
    <col min="8" max="16384" width="9.140625" style="31"/>
  </cols>
  <sheetData>
    <row r="1" spans="1:7">
      <c r="A1" s="74"/>
      <c r="B1" s="75"/>
      <c r="C1" s="75"/>
      <c r="D1" s="76"/>
      <c r="E1" s="77"/>
      <c r="F1" s="150"/>
      <c r="G1" s="78"/>
    </row>
    <row r="2" spans="1:7">
      <c r="A2" s="80"/>
      <c r="B2" s="179" t="s">
        <v>740</v>
      </c>
      <c r="C2" s="179"/>
      <c r="D2" s="179"/>
      <c r="E2" s="179"/>
      <c r="F2" s="179"/>
      <c r="G2" s="179"/>
    </row>
    <row r="3" spans="1:7" ht="57" customHeight="1">
      <c r="A3" s="80"/>
      <c r="B3" s="179"/>
      <c r="C3" s="179"/>
      <c r="D3" s="179"/>
      <c r="E3" s="179"/>
      <c r="F3" s="179"/>
      <c r="G3" s="179"/>
    </row>
    <row r="4" spans="1:7" s="140" customFormat="1" ht="21.75" customHeight="1">
      <c r="A4" s="180" t="s">
        <v>763</v>
      </c>
      <c r="B4" s="180"/>
      <c r="C4" s="180"/>
      <c r="D4" s="180"/>
      <c r="E4" s="180"/>
      <c r="F4" s="180"/>
      <c r="G4" s="180"/>
    </row>
    <row r="5" spans="1:7" ht="12" customHeight="1"/>
    <row r="6" spans="1:7" ht="84" customHeight="1">
      <c r="A6" s="169" t="s">
        <v>0</v>
      </c>
      <c r="B6" s="169" t="s">
        <v>1</v>
      </c>
      <c r="C6" s="169" t="s">
        <v>714</v>
      </c>
      <c r="D6" s="171" t="s">
        <v>736</v>
      </c>
      <c r="E6" s="169" t="s">
        <v>3</v>
      </c>
      <c r="F6" s="173" t="s">
        <v>728</v>
      </c>
      <c r="G6" s="173" t="s">
        <v>232</v>
      </c>
    </row>
    <row r="7" spans="1:7" ht="21" customHeight="1">
      <c r="A7" s="170"/>
      <c r="B7" s="170"/>
      <c r="C7" s="170"/>
      <c r="D7" s="172"/>
      <c r="E7" s="170"/>
      <c r="F7" s="174"/>
      <c r="G7" s="174"/>
    </row>
    <row r="8" spans="1:7">
      <c r="A8" s="86" t="s">
        <v>5</v>
      </c>
      <c r="B8" s="87" t="s">
        <v>218</v>
      </c>
      <c r="C8" s="87" t="s">
        <v>6</v>
      </c>
      <c r="D8" s="88" t="s">
        <v>219</v>
      </c>
      <c r="E8" s="87" t="s">
        <v>7</v>
      </c>
      <c r="F8" s="152" t="s">
        <v>233</v>
      </c>
      <c r="G8" s="89" t="s">
        <v>610</v>
      </c>
    </row>
    <row r="9" spans="1:7" ht="60">
      <c r="A9" s="92">
        <v>1</v>
      </c>
      <c r="B9" s="30" t="s">
        <v>234</v>
      </c>
      <c r="C9" s="29" t="s">
        <v>235</v>
      </c>
      <c r="D9" s="90"/>
      <c r="E9" s="30" t="s">
        <v>8</v>
      </c>
      <c r="F9" s="103">
        <v>90</v>
      </c>
      <c r="G9" s="91"/>
    </row>
    <row r="10" spans="1:7" ht="34.5" customHeight="1">
      <c r="A10" s="92">
        <v>2</v>
      </c>
      <c r="B10" s="30" t="s">
        <v>9</v>
      </c>
      <c r="C10" s="29" t="s">
        <v>236</v>
      </c>
      <c r="D10" s="45"/>
      <c r="E10" s="30" t="s">
        <v>10</v>
      </c>
      <c r="F10" s="93">
        <v>500</v>
      </c>
      <c r="G10" s="27"/>
    </row>
    <row r="11" spans="1:7" ht="38.25" customHeight="1">
      <c r="A11" s="92">
        <v>3</v>
      </c>
      <c r="B11" s="30" t="s">
        <v>16</v>
      </c>
      <c r="C11" s="29" t="s">
        <v>237</v>
      </c>
      <c r="D11" s="45"/>
      <c r="E11" s="30" t="s">
        <v>12</v>
      </c>
      <c r="F11" s="93">
        <v>1000</v>
      </c>
      <c r="G11" s="27"/>
    </row>
    <row r="12" spans="1:7" ht="22.5" customHeight="1">
      <c r="A12" s="92">
        <v>4</v>
      </c>
      <c r="B12" s="30" t="s">
        <v>26</v>
      </c>
      <c r="C12" s="29" t="s">
        <v>238</v>
      </c>
      <c r="D12" s="45"/>
      <c r="E12" s="30" t="s">
        <v>13</v>
      </c>
      <c r="F12" s="93">
        <v>50</v>
      </c>
      <c r="G12" s="27"/>
    </row>
    <row r="13" spans="1:7" ht="36">
      <c r="A13" s="92">
        <v>5</v>
      </c>
      <c r="B13" s="30" t="s">
        <v>26</v>
      </c>
      <c r="C13" s="29" t="s">
        <v>239</v>
      </c>
      <c r="D13" s="45"/>
      <c r="E13" s="30" t="s">
        <v>12</v>
      </c>
      <c r="F13" s="93">
        <v>1000</v>
      </c>
      <c r="G13" s="27"/>
    </row>
    <row r="14" spans="1:7" ht="36">
      <c r="A14" s="92">
        <v>6</v>
      </c>
      <c r="B14" s="30" t="s">
        <v>27</v>
      </c>
      <c r="C14" s="29" t="s">
        <v>240</v>
      </c>
      <c r="D14" s="45"/>
      <c r="E14" s="30" t="s">
        <v>12</v>
      </c>
      <c r="F14" s="93">
        <v>30</v>
      </c>
      <c r="G14" s="27"/>
    </row>
    <row r="15" spans="1:7" ht="72">
      <c r="A15" s="92">
        <v>7</v>
      </c>
      <c r="B15" s="30" t="s">
        <v>28</v>
      </c>
      <c r="C15" s="29" t="s">
        <v>241</v>
      </c>
      <c r="D15" s="45"/>
      <c r="E15" s="30" t="s">
        <v>30</v>
      </c>
      <c r="F15" s="93">
        <v>100</v>
      </c>
      <c r="G15" s="27"/>
    </row>
    <row r="16" spans="1:7" ht="72">
      <c r="A16" s="92">
        <v>8</v>
      </c>
      <c r="B16" s="30" t="s">
        <v>242</v>
      </c>
      <c r="C16" s="29" t="s">
        <v>244</v>
      </c>
      <c r="D16" s="45"/>
      <c r="E16" s="30" t="s">
        <v>30</v>
      </c>
      <c r="F16" s="93">
        <v>150</v>
      </c>
      <c r="G16" s="27"/>
    </row>
    <row r="17" spans="1:7" ht="72">
      <c r="A17" s="92">
        <v>9</v>
      </c>
      <c r="B17" s="30" t="s">
        <v>243</v>
      </c>
      <c r="C17" s="29" t="s">
        <v>245</v>
      </c>
      <c r="D17" s="45"/>
      <c r="E17" s="30" t="s">
        <v>30</v>
      </c>
      <c r="F17" s="93">
        <v>100</v>
      </c>
      <c r="G17" s="27"/>
    </row>
    <row r="18" spans="1:7" ht="36">
      <c r="A18" s="92">
        <v>10</v>
      </c>
      <c r="B18" s="30" t="s">
        <v>29</v>
      </c>
      <c r="C18" s="29" t="s">
        <v>246</v>
      </c>
      <c r="D18" s="45"/>
      <c r="E18" s="30" t="s">
        <v>30</v>
      </c>
      <c r="F18" s="93">
        <v>60</v>
      </c>
      <c r="G18" s="27"/>
    </row>
    <row r="19" spans="1:7" ht="96">
      <c r="A19" s="92">
        <v>11</v>
      </c>
      <c r="B19" s="30" t="s">
        <v>31</v>
      </c>
      <c r="C19" s="29" t="s">
        <v>247</v>
      </c>
      <c r="D19" s="45"/>
      <c r="E19" s="30" t="s">
        <v>30</v>
      </c>
      <c r="F19" s="93">
        <v>1000</v>
      </c>
      <c r="G19" s="27"/>
    </row>
    <row r="20" spans="1:7" ht="44.25" customHeight="1">
      <c r="A20" s="92">
        <v>12</v>
      </c>
      <c r="B20" s="30" t="s">
        <v>32</v>
      </c>
      <c r="C20" s="29" t="s">
        <v>248</v>
      </c>
      <c r="D20" s="45"/>
      <c r="E20" s="30" t="s">
        <v>10</v>
      </c>
      <c r="F20" s="93">
        <v>300</v>
      </c>
      <c r="G20" s="27"/>
    </row>
    <row r="21" spans="1:7" ht="60">
      <c r="A21" s="92">
        <v>13</v>
      </c>
      <c r="B21" s="30" t="s">
        <v>762</v>
      </c>
      <c r="C21" s="29" t="s">
        <v>249</v>
      </c>
      <c r="D21" s="45"/>
      <c r="E21" s="30" t="s">
        <v>30</v>
      </c>
      <c r="F21" s="93">
        <v>1200</v>
      </c>
      <c r="G21" s="27"/>
    </row>
    <row r="22" spans="1:7" ht="84">
      <c r="A22" s="92">
        <v>14</v>
      </c>
      <c r="B22" s="30" t="s">
        <v>33</v>
      </c>
      <c r="C22" s="29" t="s">
        <v>250</v>
      </c>
      <c r="D22" s="45"/>
      <c r="E22" s="30" t="s">
        <v>10</v>
      </c>
      <c r="F22" s="93">
        <v>6000</v>
      </c>
      <c r="G22" s="27"/>
    </row>
    <row r="23" spans="1:7" ht="84">
      <c r="A23" s="92">
        <v>15</v>
      </c>
      <c r="B23" s="30" t="s">
        <v>251</v>
      </c>
      <c r="C23" s="29" t="s">
        <v>253</v>
      </c>
      <c r="D23" s="45"/>
      <c r="E23" s="30" t="s">
        <v>10</v>
      </c>
      <c r="F23" s="93">
        <v>3000</v>
      </c>
      <c r="G23" s="27"/>
    </row>
    <row r="24" spans="1:7" ht="84">
      <c r="A24" s="92">
        <v>16</v>
      </c>
      <c r="B24" s="30" t="s">
        <v>34</v>
      </c>
      <c r="C24" s="29" t="s">
        <v>254</v>
      </c>
      <c r="D24" s="45"/>
      <c r="E24" s="30" t="s">
        <v>10</v>
      </c>
      <c r="F24" s="93">
        <v>4000</v>
      </c>
      <c r="G24" s="27"/>
    </row>
    <row r="25" spans="1:7" ht="96">
      <c r="A25" s="92">
        <v>17</v>
      </c>
      <c r="B25" s="30" t="s">
        <v>252</v>
      </c>
      <c r="C25" s="29" t="s">
        <v>255</v>
      </c>
      <c r="D25" s="45"/>
      <c r="E25" s="30" t="s">
        <v>10</v>
      </c>
      <c r="F25" s="93">
        <v>50000</v>
      </c>
      <c r="G25" s="27"/>
    </row>
    <row r="26" spans="1:7" ht="96">
      <c r="A26" s="92">
        <v>18</v>
      </c>
      <c r="B26" s="30" t="s">
        <v>224</v>
      </c>
      <c r="C26" s="29" t="s">
        <v>256</v>
      </c>
      <c r="D26" s="45"/>
      <c r="E26" s="30" t="s">
        <v>225</v>
      </c>
      <c r="F26" s="93">
        <v>2000</v>
      </c>
      <c r="G26" s="27"/>
    </row>
    <row r="27" spans="1:7" ht="117" customHeight="1">
      <c r="A27" s="92">
        <v>19</v>
      </c>
      <c r="B27" s="30" t="s">
        <v>761</v>
      </c>
      <c r="C27" s="94" t="s">
        <v>257</v>
      </c>
      <c r="D27" s="45"/>
      <c r="E27" s="30" t="s">
        <v>10</v>
      </c>
      <c r="F27" s="93">
        <v>1500</v>
      </c>
      <c r="G27" s="27"/>
    </row>
    <row r="28" spans="1:7" ht="129.75" customHeight="1">
      <c r="A28" s="92">
        <v>20</v>
      </c>
      <c r="B28" s="30" t="s">
        <v>759</v>
      </c>
      <c r="C28" s="94" t="s">
        <v>750</v>
      </c>
      <c r="D28" s="45"/>
      <c r="E28" s="30" t="s">
        <v>10</v>
      </c>
      <c r="F28" s="93">
        <v>20000</v>
      </c>
      <c r="G28" s="27"/>
    </row>
    <row r="29" spans="1:7" ht="150" customHeight="1">
      <c r="A29" s="92">
        <v>21</v>
      </c>
      <c r="B29" s="30" t="s">
        <v>760</v>
      </c>
      <c r="C29" s="94" t="s">
        <v>261</v>
      </c>
      <c r="D29" s="95"/>
      <c r="E29" s="30" t="s">
        <v>10</v>
      </c>
      <c r="F29" s="153">
        <v>80000</v>
      </c>
      <c r="G29" s="34"/>
    </row>
    <row r="30" spans="1:7" ht="119.25" customHeight="1">
      <c r="A30" s="92">
        <v>22</v>
      </c>
      <c r="B30" s="30" t="s">
        <v>758</v>
      </c>
      <c r="C30" s="94" t="s">
        <v>751</v>
      </c>
      <c r="D30" s="96"/>
      <c r="E30" s="30" t="s">
        <v>10</v>
      </c>
      <c r="F30" s="154">
        <v>70000</v>
      </c>
      <c r="G30" s="28"/>
    </row>
    <row r="31" spans="1:7" ht="152.25" customHeight="1">
      <c r="A31" s="92">
        <v>23</v>
      </c>
      <c r="B31" s="30" t="s">
        <v>757</v>
      </c>
      <c r="C31" s="94" t="s">
        <v>260</v>
      </c>
      <c r="D31" s="45"/>
      <c r="E31" s="30" t="s">
        <v>10</v>
      </c>
      <c r="F31" s="93">
        <v>8000</v>
      </c>
      <c r="G31" s="27"/>
    </row>
    <row r="32" spans="1:7" ht="108">
      <c r="A32" s="92">
        <v>24</v>
      </c>
      <c r="B32" s="30" t="s">
        <v>756</v>
      </c>
      <c r="C32" s="29" t="s">
        <v>258</v>
      </c>
      <c r="D32" s="45"/>
      <c r="E32" s="30" t="s">
        <v>10</v>
      </c>
      <c r="F32" s="93">
        <v>4000</v>
      </c>
      <c r="G32" s="27"/>
    </row>
    <row r="33" spans="1:7" ht="152.25" customHeight="1">
      <c r="A33" s="92">
        <v>25</v>
      </c>
      <c r="B33" s="30" t="s">
        <v>35</v>
      </c>
      <c r="C33" s="29" t="s">
        <v>259</v>
      </c>
      <c r="D33" s="45"/>
      <c r="E33" s="30" t="s">
        <v>10</v>
      </c>
      <c r="F33" s="93">
        <v>1000</v>
      </c>
      <c r="G33" s="27"/>
    </row>
    <row r="34" spans="1:7" ht="73.5" customHeight="1">
      <c r="A34" s="92">
        <v>26</v>
      </c>
      <c r="B34" s="30" t="s">
        <v>36</v>
      </c>
      <c r="C34" s="29" t="s">
        <v>262</v>
      </c>
      <c r="D34" s="45"/>
      <c r="E34" s="30" t="s">
        <v>10</v>
      </c>
      <c r="F34" s="93">
        <v>6000</v>
      </c>
      <c r="G34" s="27"/>
    </row>
    <row r="35" spans="1:7" ht="120.75">
      <c r="A35" s="92">
        <v>27</v>
      </c>
      <c r="B35" s="30" t="s">
        <v>37</v>
      </c>
      <c r="C35" s="94" t="s">
        <v>263</v>
      </c>
      <c r="D35" s="45"/>
      <c r="E35" s="30" t="s">
        <v>10</v>
      </c>
      <c r="F35" s="93">
        <v>50000</v>
      </c>
      <c r="G35" s="27"/>
    </row>
    <row r="36" spans="1:7" ht="84">
      <c r="A36" s="92">
        <v>28</v>
      </c>
      <c r="B36" s="30" t="s">
        <v>38</v>
      </c>
      <c r="C36" s="29" t="s">
        <v>264</v>
      </c>
      <c r="D36" s="45"/>
      <c r="E36" s="30" t="s">
        <v>10</v>
      </c>
      <c r="F36" s="93">
        <v>12000</v>
      </c>
      <c r="G36" s="27"/>
    </row>
    <row r="37" spans="1:7" ht="36">
      <c r="A37" s="92">
        <v>29</v>
      </c>
      <c r="B37" s="30" t="s">
        <v>39</v>
      </c>
      <c r="C37" s="29" t="s">
        <v>265</v>
      </c>
      <c r="D37" s="45"/>
      <c r="E37" s="30" t="s">
        <v>10</v>
      </c>
      <c r="F37" s="93">
        <v>1000</v>
      </c>
      <c r="G37" s="27"/>
    </row>
    <row r="38" spans="1:7" ht="72">
      <c r="A38" s="92">
        <v>30</v>
      </c>
      <c r="B38" s="30" t="s">
        <v>40</v>
      </c>
      <c r="C38" s="29" t="s">
        <v>266</v>
      </c>
      <c r="D38" s="45"/>
      <c r="E38" s="30" t="s">
        <v>10</v>
      </c>
      <c r="F38" s="93">
        <f>50000+150000</f>
        <v>200000</v>
      </c>
      <c r="G38" s="27"/>
    </row>
    <row r="39" spans="1:7" ht="72">
      <c r="A39" s="92">
        <v>31</v>
      </c>
      <c r="B39" s="30" t="s">
        <v>41</v>
      </c>
      <c r="C39" s="29" t="s">
        <v>267</v>
      </c>
      <c r="D39" s="45"/>
      <c r="E39" s="30" t="s">
        <v>10</v>
      </c>
      <c r="F39" s="93">
        <f>20000+60000</f>
        <v>80000</v>
      </c>
      <c r="G39" s="27"/>
    </row>
    <row r="40" spans="1:7" ht="156.75">
      <c r="A40" s="92">
        <v>32</v>
      </c>
      <c r="B40" s="30" t="s">
        <v>42</v>
      </c>
      <c r="C40" s="94" t="s">
        <v>268</v>
      </c>
      <c r="D40" s="45"/>
      <c r="E40" s="30" t="s">
        <v>43</v>
      </c>
      <c r="F40" s="93">
        <v>33000</v>
      </c>
      <c r="G40" s="27"/>
    </row>
    <row r="41" spans="1:7" ht="60">
      <c r="A41" s="92">
        <v>33</v>
      </c>
      <c r="B41" s="30" t="s">
        <v>44</v>
      </c>
      <c r="C41" s="29" t="s">
        <v>270</v>
      </c>
      <c r="D41" s="45"/>
      <c r="E41" s="30" t="s">
        <v>10</v>
      </c>
      <c r="F41" s="93">
        <v>3000</v>
      </c>
      <c r="G41" s="27"/>
    </row>
    <row r="42" spans="1:7" ht="72">
      <c r="A42" s="92">
        <v>34</v>
      </c>
      <c r="B42" s="30" t="s">
        <v>269</v>
      </c>
      <c r="C42" s="29" t="s">
        <v>271</v>
      </c>
      <c r="D42" s="45"/>
      <c r="E42" s="30" t="s">
        <v>10</v>
      </c>
      <c r="F42" s="93">
        <f>200+200</f>
        <v>400</v>
      </c>
      <c r="G42" s="27"/>
    </row>
    <row r="43" spans="1:7" ht="72">
      <c r="A43" s="92">
        <v>35</v>
      </c>
      <c r="B43" s="30" t="s">
        <v>752</v>
      </c>
      <c r="C43" s="29" t="s">
        <v>272</v>
      </c>
      <c r="D43" s="45"/>
      <c r="E43" s="30" t="s">
        <v>10</v>
      </c>
      <c r="F43" s="93">
        <v>340</v>
      </c>
      <c r="G43" s="27"/>
    </row>
    <row r="44" spans="1:7" ht="48">
      <c r="A44" s="92">
        <v>36</v>
      </c>
      <c r="B44" s="30" t="s">
        <v>753</v>
      </c>
      <c r="C44" s="29" t="s">
        <v>273</v>
      </c>
      <c r="D44" s="45"/>
      <c r="E44" s="30" t="s">
        <v>43</v>
      </c>
      <c r="F44" s="93">
        <v>500</v>
      </c>
      <c r="G44" s="27"/>
    </row>
    <row r="45" spans="1:7" ht="36">
      <c r="A45" s="92">
        <v>37</v>
      </c>
      <c r="B45" s="30" t="s">
        <v>754</v>
      </c>
      <c r="C45" s="29" t="s">
        <v>274</v>
      </c>
      <c r="D45" s="90"/>
      <c r="E45" s="30" t="s">
        <v>45</v>
      </c>
      <c r="F45" s="93">
        <v>100000</v>
      </c>
      <c r="G45" s="42"/>
    </row>
    <row r="46" spans="1:7" ht="36">
      <c r="A46" s="92">
        <v>38</v>
      </c>
      <c r="B46" s="30" t="s">
        <v>46</v>
      </c>
      <c r="C46" s="29" t="s">
        <v>275</v>
      </c>
      <c r="D46" s="45"/>
      <c r="E46" s="30" t="s">
        <v>45</v>
      </c>
      <c r="F46" s="93">
        <v>1000</v>
      </c>
      <c r="G46" s="27"/>
    </row>
    <row r="47" spans="1:7" ht="84">
      <c r="A47" s="92">
        <v>39</v>
      </c>
      <c r="B47" s="30" t="s">
        <v>47</v>
      </c>
      <c r="C47" s="29" t="s">
        <v>276</v>
      </c>
      <c r="D47" s="45"/>
      <c r="E47" s="30" t="s">
        <v>45</v>
      </c>
      <c r="F47" s="155">
        <v>300</v>
      </c>
      <c r="G47" s="27"/>
    </row>
    <row r="48" spans="1:7" ht="48">
      <c r="A48" s="92">
        <v>40</v>
      </c>
      <c r="B48" s="30" t="s">
        <v>755</v>
      </c>
      <c r="C48" s="29" t="s">
        <v>278</v>
      </c>
      <c r="D48" s="45"/>
      <c r="E48" s="30" t="s">
        <v>45</v>
      </c>
      <c r="F48" s="93">
        <v>8000</v>
      </c>
      <c r="G48" s="27"/>
    </row>
    <row r="49" spans="1:7" ht="60">
      <c r="A49" s="92">
        <v>41</v>
      </c>
      <c r="B49" s="30" t="s">
        <v>61</v>
      </c>
      <c r="C49" s="29" t="s">
        <v>301</v>
      </c>
      <c r="D49" s="45"/>
      <c r="E49" s="30" t="s">
        <v>62</v>
      </c>
      <c r="F49" s="93">
        <v>100</v>
      </c>
      <c r="G49" s="27"/>
    </row>
    <row r="50" spans="1:7" ht="48">
      <c r="A50" s="92">
        <v>42</v>
      </c>
      <c r="B50" s="30" t="s">
        <v>226</v>
      </c>
      <c r="C50" s="29" t="s">
        <v>302</v>
      </c>
      <c r="D50" s="45"/>
      <c r="E50" s="30" t="s">
        <v>62</v>
      </c>
      <c r="F50" s="93">
        <v>240</v>
      </c>
      <c r="G50" s="27"/>
    </row>
    <row r="51" spans="1:7" ht="48">
      <c r="A51" s="92">
        <v>43</v>
      </c>
      <c r="B51" s="30" t="s">
        <v>227</v>
      </c>
      <c r="C51" s="29" t="s">
        <v>303</v>
      </c>
      <c r="D51" s="45"/>
      <c r="E51" s="30" t="s">
        <v>62</v>
      </c>
      <c r="F51" s="93">
        <v>960</v>
      </c>
      <c r="G51" s="27"/>
    </row>
    <row r="52" spans="1:7" ht="48">
      <c r="A52" s="92">
        <v>44</v>
      </c>
      <c r="B52" s="30" t="s">
        <v>228</v>
      </c>
      <c r="C52" s="29" t="s">
        <v>304</v>
      </c>
      <c r="D52" s="45"/>
      <c r="E52" s="30" t="s">
        <v>62</v>
      </c>
      <c r="F52" s="93">
        <f>100+1200</f>
        <v>1300</v>
      </c>
      <c r="G52" s="27"/>
    </row>
    <row r="53" spans="1:7" ht="36">
      <c r="A53" s="92">
        <v>45</v>
      </c>
      <c r="B53" s="30" t="s">
        <v>229</v>
      </c>
      <c r="C53" s="29" t="s">
        <v>305</v>
      </c>
      <c r="D53" s="45"/>
      <c r="E53" s="30" t="s">
        <v>62</v>
      </c>
      <c r="F53" s="93">
        <v>500</v>
      </c>
      <c r="G53" s="27"/>
    </row>
    <row r="54" spans="1:7" ht="48">
      <c r="A54" s="92">
        <v>46</v>
      </c>
      <c r="B54" s="30" t="s">
        <v>230</v>
      </c>
      <c r="C54" s="29" t="s">
        <v>306</v>
      </c>
      <c r="D54" s="45"/>
      <c r="E54" s="30" t="s">
        <v>62</v>
      </c>
      <c r="F54" s="93">
        <v>1000</v>
      </c>
      <c r="G54" s="27"/>
    </row>
    <row r="55" spans="1:7" ht="48">
      <c r="A55" s="92">
        <v>47</v>
      </c>
      <c r="B55" s="30" t="s">
        <v>231</v>
      </c>
      <c r="C55" s="29" t="s">
        <v>307</v>
      </c>
      <c r="D55" s="45"/>
      <c r="E55" s="30" t="s">
        <v>62</v>
      </c>
      <c r="F55" s="93">
        <v>400</v>
      </c>
      <c r="G55" s="27"/>
    </row>
    <row r="56" spans="1:7" ht="99.75" customHeight="1">
      <c r="A56" s="92">
        <v>48</v>
      </c>
      <c r="B56" s="38" t="s">
        <v>727</v>
      </c>
      <c r="C56" s="146" t="s">
        <v>770</v>
      </c>
      <c r="D56" s="144"/>
      <c r="E56" s="147" t="s">
        <v>62</v>
      </c>
      <c r="F56" s="156">
        <v>36</v>
      </c>
      <c r="G56" s="27"/>
    </row>
    <row r="57" spans="1:7" ht="151.5" customHeight="1">
      <c r="A57" s="92">
        <v>49</v>
      </c>
      <c r="B57" s="38" t="s">
        <v>765</v>
      </c>
      <c r="C57" s="148" t="s">
        <v>767</v>
      </c>
      <c r="D57" s="48"/>
      <c r="E57" s="30" t="s">
        <v>62</v>
      </c>
      <c r="F57" s="93">
        <v>180</v>
      </c>
      <c r="G57" s="27"/>
    </row>
    <row r="58" spans="1:7" ht="153.75" customHeight="1">
      <c r="A58" s="92">
        <v>50</v>
      </c>
      <c r="B58" s="38" t="s">
        <v>766</v>
      </c>
      <c r="C58" s="148" t="s">
        <v>768</v>
      </c>
      <c r="D58" s="48"/>
      <c r="E58" s="30" t="s">
        <v>62</v>
      </c>
      <c r="F58" s="93">
        <v>396</v>
      </c>
      <c r="G58" s="27"/>
    </row>
    <row r="59" spans="1:7" ht="147" customHeight="1">
      <c r="A59" s="92">
        <v>51</v>
      </c>
      <c r="B59" s="38" t="s">
        <v>764</v>
      </c>
      <c r="C59" s="149" t="s">
        <v>769</v>
      </c>
      <c r="D59" s="48"/>
      <c r="E59" s="30" t="s">
        <v>62</v>
      </c>
      <c r="F59" s="93">
        <v>36</v>
      </c>
      <c r="G59" s="27"/>
    </row>
    <row r="60" spans="1:7" ht="48">
      <c r="A60" s="92">
        <v>52</v>
      </c>
      <c r="B60" s="38" t="s">
        <v>63</v>
      </c>
      <c r="C60" s="29" t="s">
        <v>308</v>
      </c>
      <c r="D60" s="48"/>
      <c r="E60" s="30" t="s">
        <v>10</v>
      </c>
      <c r="F60" s="93">
        <v>1500</v>
      </c>
      <c r="G60" s="27"/>
    </row>
    <row r="61" spans="1:7" ht="15.75">
      <c r="B61" s="163" t="s">
        <v>779</v>
      </c>
      <c r="C61" s="163"/>
    </row>
  </sheetData>
  <autoFilter ref="A8:H60"/>
  <mergeCells count="10">
    <mergeCell ref="B61:C61"/>
    <mergeCell ref="B2:G3"/>
    <mergeCell ref="A4:G4"/>
    <mergeCell ref="A6:A7"/>
    <mergeCell ref="B6:B7"/>
    <mergeCell ref="C6:C7"/>
    <mergeCell ref="D6:D7"/>
    <mergeCell ref="E6:E7"/>
    <mergeCell ref="F6:F7"/>
    <mergeCell ref="G6:G7"/>
  </mergeCells>
  <pageMargins left="0.7" right="0.7" top="0.75" bottom="0.75" header="0.3" footer="0.3"/>
  <pageSetup paperSize="9" scale="9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workbookViewId="0">
      <selection activeCell="I12" sqref="I12"/>
    </sheetView>
  </sheetViews>
  <sheetFormatPr defaultColWidth="9.140625" defaultRowHeight="15.75"/>
  <cols>
    <col min="1" max="1" width="6.5703125" style="23" customWidth="1"/>
    <col min="2" max="3" width="27.140625" style="16" customWidth="1"/>
    <col min="4" max="4" width="14" style="25" customWidth="1"/>
    <col min="5" max="5" width="8.140625" style="23" customWidth="1"/>
    <col min="6" max="6" width="10.85546875" style="73" customWidth="1"/>
    <col min="7" max="7" width="9.140625" style="16"/>
    <col min="8" max="8" width="9.140625" style="26"/>
    <col min="9" max="16384" width="9.140625" style="16"/>
  </cols>
  <sheetData>
    <row r="1" spans="1:8">
      <c r="B1" s="181" t="s">
        <v>738</v>
      </c>
      <c r="C1" s="181"/>
      <c r="D1" s="181"/>
      <c r="E1" s="181"/>
      <c r="F1" s="181"/>
      <c r="G1" s="181"/>
    </row>
    <row r="2" spans="1:8">
      <c r="B2" s="181"/>
      <c r="C2" s="181"/>
      <c r="D2" s="181"/>
      <c r="E2" s="181"/>
      <c r="F2" s="181"/>
      <c r="G2" s="181"/>
    </row>
    <row r="3" spans="1:8">
      <c r="B3" s="182" t="s">
        <v>763</v>
      </c>
      <c r="C3" s="182"/>
      <c r="D3" s="182"/>
      <c r="E3" s="182"/>
      <c r="F3" s="182"/>
      <c r="G3" s="182"/>
    </row>
    <row r="4" spans="1:8">
      <c r="A4" s="183" t="s">
        <v>713</v>
      </c>
      <c r="B4" s="183"/>
      <c r="C4" s="183"/>
      <c r="D4" s="183"/>
      <c r="E4" s="183"/>
      <c r="F4" s="183"/>
      <c r="G4" s="183"/>
      <c r="H4" s="16"/>
    </row>
    <row r="5" spans="1:8" ht="15.75" customHeight="1">
      <c r="A5" s="184" t="s">
        <v>0</v>
      </c>
      <c r="B5" s="184" t="s">
        <v>1</v>
      </c>
      <c r="C5" s="187" t="s">
        <v>714</v>
      </c>
      <c r="D5" s="190" t="s">
        <v>2</v>
      </c>
      <c r="E5" s="184" t="s">
        <v>3</v>
      </c>
      <c r="F5" s="193" t="s">
        <v>4</v>
      </c>
      <c r="G5" s="194" t="s">
        <v>232</v>
      </c>
      <c r="H5" s="16"/>
    </row>
    <row r="6" spans="1:8">
      <c r="A6" s="185"/>
      <c r="B6" s="185"/>
      <c r="C6" s="188"/>
      <c r="D6" s="191"/>
      <c r="E6" s="185"/>
      <c r="F6" s="193"/>
      <c r="G6" s="195"/>
      <c r="H6" s="16"/>
    </row>
    <row r="7" spans="1:8">
      <c r="A7" s="186"/>
      <c r="B7" s="186"/>
      <c r="C7" s="189"/>
      <c r="D7" s="192"/>
      <c r="E7" s="186"/>
      <c r="F7" s="193"/>
      <c r="G7" s="196"/>
      <c r="H7" s="16"/>
    </row>
    <row r="8" spans="1:8">
      <c r="A8" s="17" t="s">
        <v>5</v>
      </c>
      <c r="B8" s="17" t="s">
        <v>218</v>
      </c>
      <c r="C8" s="17" t="s">
        <v>6</v>
      </c>
      <c r="D8" s="17" t="s">
        <v>219</v>
      </c>
      <c r="E8" s="17" t="s">
        <v>7</v>
      </c>
      <c r="F8" s="18" t="s">
        <v>233</v>
      </c>
      <c r="G8" s="17" t="s">
        <v>715</v>
      </c>
      <c r="H8" s="16"/>
    </row>
    <row r="9" spans="1:8" ht="78.75">
      <c r="A9" s="19">
        <v>1</v>
      </c>
      <c r="B9" s="20" t="s">
        <v>716</v>
      </c>
      <c r="C9" s="20" t="s">
        <v>717</v>
      </c>
      <c r="D9" s="21" t="s">
        <v>8</v>
      </c>
      <c r="E9" s="21" t="s">
        <v>8</v>
      </c>
      <c r="F9" s="72">
        <v>26000</v>
      </c>
      <c r="G9" s="22"/>
      <c r="H9" s="16"/>
    </row>
    <row r="10" spans="1:8" ht="78.75">
      <c r="A10" s="19">
        <v>2</v>
      </c>
      <c r="B10" s="20" t="s">
        <v>718</v>
      </c>
      <c r="C10" s="20" t="s">
        <v>719</v>
      </c>
      <c r="D10" s="21" t="s">
        <v>720</v>
      </c>
      <c r="E10" s="21" t="s">
        <v>83</v>
      </c>
      <c r="F10" s="72">
        <v>250</v>
      </c>
      <c r="G10" s="22"/>
      <c r="H10" s="16"/>
    </row>
    <row r="11" spans="1:8" ht="78.75">
      <c r="A11" s="19">
        <v>3</v>
      </c>
      <c r="B11" s="20" t="s">
        <v>721</v>
      </c>
      <c r="C11" s="20" t="s">
        <v>722</v>
      </c>
      <c r="D11" s="21" t="s">
        <v>723</v>
      </c>
      <c r="E11" s="21" t="s">
        <v>83</v>
      </c>
      <c r="F11" s="72">
        <v>40</v>
      </c>
      <c r="G11" s="22"/>
      <c r="H11" s="16"/>
    </row>
    <row r="12" spans="1:8" ht="63">
      <c r="A12" s="19">
        <v>4</v>
      </c>
      <c r="B12" s="20" t="s">
        <v>724</v>
      </c>
      <c r="C12" s="20" t="s">
        <v>725</v>
      </c>
      <c r="D12" s="21" t="s">
        <v>723</v>
      </c>
      <c r="E12" s="21" t="s">
        <v>83</v>
      </c>
      <c r="F12" s="72">
        <v>6</v>
      </c>
      <c r="G12" s="22"/>
      <c r="H12" s="16"/>
    </row>
    <row r="13" spans="1:8">
      <c r="B13" s="24" t="s">
        <v>726</v>
      </c>
      <c r="H13" s="16"/>
    </row>
  </sheetData>
  <mergeCells count="10">
    <mergeCell ref="B1:G2"/>
    <mergeCell ref="B3:G3"/>
    <mergeCell ref="A4:G4"/>
    <mergeCell ref="A5:A7"/>
    <mergeCell ref="B5:B7"/>
    <mergeCell ref="C5:C7"/>
    <mergeCell ref="D5:D7"/>
    <mergeCell ref="E5:E7"/>
    <mergeCell ref="F5:F7"/>
    <mergeCell ref="G5:G7"/>
  </mergeCells>
  <pageMargins left="0.7" right="0.7" top="0.75" bottom="0.75" header="0.3" footer="0.3"/>
  <pageSetup paperSize="9" scale="84"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zoomScale="110" zoomScaleNormal="110" workbookViewId="0">
      <selection activeCell="N10" sqref="N10"/>
    </sheetView>
  </sheetViews>
  <sheetFormatPr defaultColWidth="9.140625" defaultRowHeight="15"/>
  <cols>
    <col min="1" max="1" width="6.5703125" style="50" customWidth="1"/>
    <col min="2" max="2" width="17.5703125" style="3" customWidth="1"/>
    <col min="3" max="3" width="35.85546875" style="3" customWidth="1"/>
    <col min="4" max="4" width="14" style="51" customWidth="1"/>
    <col min="5" max="6" width="8.140625" style="52" customWidth="1"/>
    <col min="7" max="7" width="7.5703125" style="53" customWidth="1"/>
    <col min="8" max="16384" width="9.140625" style="4"/>
  </cols>
  <sheetData>
    <row r="1" spans="1:7" ht="15" customHeight="1">
      <c r="B1" s="165" t="s">
        <v>748</v>
      </c>
      <c r="C1" s="165"/>
      <c r="D1" s="165"/>
      <c r="E1" s="165"/>
      <c r="F1" s="165"/>
      <c r="G1" s="165"/>
    </row>
    <row r="2" spans="1:7" ht="23.25" customHeight="1">
      <c r="B2" s="165"/>
      <c r="C2" s="165"/>
      <c r="D2" s="165"/>
      <c r="E2" s="165"/>
      <c r="F2" s="165"/>
      <c r="G2" s="165"/>
    </row>
    <row r="3" spans="1:7">
      <c r="B3" s="166" t="s">
        <v>763</v>
      </c>
      <c r="C3" s="166"/>
      <c r="D3" s="166"/>
      <c r="E3" s="166"/>
      <c r="F3" s="166"/>
      <c r="G3" s="166"/>
    </row>
    <row r="4" spans="1:7" ht="12" customHeight="1"/>
    <row r="5" spans="1:7" ht="55.5" customHeight="1">
      <c r="A5" s="167" t="s">
        <v>0</v>
      </c>
      <c r="B5" s="167" t="s">
        <v>1</v>
      </c>
      <c r="C5" s="167" t="s">
        <v>714</v>
      </c>
      <c r="D5" s="168" t="s">
        <v>736</v>
      </c>
      <c r="E5" s="167" t="s">
        <v>3</v>
      </c>
      <c r="F5" s="164" t="s">
        <v>728</v>
      </c>
      <c r="G5" s="164" t="s">
        <v>232</v>
      </c>
    </row>
    <row r="6" spans="1:7" ht="29.25" customHeight="1">
      <c r="A6" s="167"/>
      <c r="B6" s="167"/>
      <c r="C6" s="167"/>
      <c r="D6" s="168"/>
      <c r="E6" s="167"/>
      <c r="F6" s="164"/>
      <c r="G6" s="164"/>
    </row>
    <row r="7" spans="1:7">
      <c r="A7" s="86" t="s">
        <v>5</v>
      </c>
      <c r="B7" s="89" t="s">
        <v>218</v>
      </c>
      <c r="C7" s="89" t="s">
        <v>6</v>
      </c>
      <c r="D7" s="152" t="s">
        <v>219</v>
      </c>
      <c r="E7" s="89" t="s">
        <v>7</v>
      </c>
      <c r="F7" s="89" t="s">
        <v>233</v>
      </c>
      <c r="G7" s="89" t="s">
        <v>610</v>
      </c>
    </row>
    <row r="8" spans="1:7" ht="75">
      <c r="A8" s="32">
        <v>1</v>
      </c>
      <c r="B8" s="54" t="s">
        <v>161</v>
      </c>
      <c r="C8" s="54" t="s">
        <v>597</v>
      </c>
      <c r="D8" s="55" t="s">
        <v>608</v>
      </c>
      <c r="E8" s="55" t="s">
        <v>21</v>
      </c>
      <c r="F8" s="55">
        <v>36</v>
      </c>
      <c r="G8" s="57"/>
    </row>
    <row r="9" spans="1:7" ht="60">
      <c r="A9" s="35">
        <v>2</v>
      </c>
      <c r="B9" s="54" t="s">
        <v>162</v>
      </c>
      <c r="C9" s="54" t="s">
        <v>598</v>
      </c>
      <c r="D9" s="55" t="s">
        <v>163</v>
      </c>
      <c r="E9" s="55" t="s">
        <v>21</v>
      </c>
      <c r="F9" s="55">
        <v>10</v>
      </c>
      <c r="G9" s="57"/>
    </row>
    <row r="10" spans="1:7" ht="45">
      <c r="A10" s="32">
        <v>3</v>
      </c>
      <c r="B10" s="54" t="s">
        <v>114</v>
      </c>
      <c r="C10" s="54" t="s">
        <v>599</v>
      </c>
      <c r="D10" s="55" t="s">
        <v>164</v>
      </c>
      <c r="E10" s="55" t="s">
        <v>21</v>
      </c>
      <c r="F10" s="55">
        <v>8</v>
      </c>
      <c r="G10" s="57"/>
    </row>
    <row r="11" spans="1:7" ht="45">
      <c r="A11" s="32">
        <v>4</v>
      </c>
      <c r="B11" s="54" t="s">
        <v>165</v>
      </c>
      <c r="C11" s="54" t="s">
        <v>600</v>
      </c>
      <c r="D11" s="55" t="s">
        <v>166</v>
      </c>
      <c r="E11" s="55" t="s">
        <v>21</v>
      </c>
      <c r="F11" s="55">
        <v>5</v>
      </c>
      <c r="G11" s="57"/>
    </row>
    <row r="12" spans="1:7" ht="30">
      <c r="A12" s="32">
        <v>5</v>
      </c>
      <c r="B12" s="54" t="s">
        <v>167</v>
      </c>
      <c r="C12" s="54" t="s">
        <v>601</v>
      </c>
      <c r="D12" s="55" t="s">
        <v>168</v>
      </c>
      <c r="E12" s="55" t="s">
        <v>169</v>
      </c>
      <c r="F12" s="55">
        <v>4</v>
      </c>
      <c r="G12" s="57"/>
    </row>
    <row r="13" spans="1:7" ht="30">
      <c r="A13" s="35">
        <v>6</v>
      </c>
      <c r="B13" s="54" t="s">
        <v>170</v>
      </c>
      <c r="C13" s="54" t="s">
        <v>602</v>
      </c>
      <c r="D13" s="55" t="s">
        <v>168</v>
      </c>
      <c r="E13" s="55" t="s">
        <v>21</v>
      </c>
      <c r="F13" s="55">
        <v>4</v>
      </c>
      <c r="G13" s="57"/>
    </row>
    <row r="14" spans="1:7" ht="30">
      <c r="A14" s="32">
        <v>7</v>
      </c>
      <c r="B14" s="54" t="s">
        <v>171</v>
      </c>
      <c r="C14" s="54" t="s">
        <v>603</v>
      </c>
      <c r="D14" s="55" t="s">
        <v>168</v>
      </c>
      <c r="E14" s="55" t="s">
        <v>21</v>
      </c>
      <c r="F14" s="55">
        <v>4</v>
      </c>
      <c r="G14" s="57"/>
    </row>
    <row r="15" spans="1:7" ht="30">
      <c r="A15" s="32">
        <v>8</v>
      </c>
      <c r="B15" s="54" t="s">
        <v>172</v>
      </c>
      <c r="C15" s="54" t="s">
        <v>604</v>
      </c>
      <c r="D15" s="55" t="s">
        <v>168</v>
      </c>
      <c r="E15" s="55" t="s">
        <v>21</v>
      </c>
      <c r="F15" s="55">
        <v>4</v>
      </c>
      <c r="G15" s="70"/>
    </row>
    <row r="16" spans="1:7" ht="30">
      <c r="A16" s="32">
        <v>9</v>
      </c>
      <c r="B16" s="54" t="s">
        <v>173</v>
      </c>
      <c r="C16" s="54" t="s">
        <v>605</v>
      </c>
      <c r="D16" s="55" t="s">
        <v>168</v>
      </c>
      <c r="E16" s="55" t="s">
        <v>21</v>
      </c>
      <c r="F16" s="55">
        <v>4</v>
      </c>
      <c r="G16" s="69"/>
    </row>
    <row r="17" spans="1:7" ht="30">
      <c r="A17" s="35">
        <v>10</v>
      </c>
      <c r="B17" s="54" t="s">
        <v>174</v>
      </c>
      <c r="C17" s="54" t="s">
        <v>606</v>
      </c>
      <c r="D17" s="55" t="s">
        <v>168</v>
      </c>
      <c r="E17" s="55" t="s">
        <v>21</v>
      </c>
      <c r="F17" s="55">
        <v>4</v>
      </c>
      <c r="G17" s="70"/>
    </row>
    <row r="18" spans="1:7" ht="30">
      <c r="A18" s="32">
        <v>11</v>
      </c>
      <c r="B18" s="54" t="s">
        <v>446</v>
      </c>
      <c r="C18" s="54" t="s">
        <v>607</v>
      </c>
      <c r="D18" s="55" t="s">
        <v>48</v>
      </c>
      <c r="E18" s="55" t="s">
        <v>76</v>
      </c>
      <c r="F18" s="55">
        <v>3</v>
      </c>
      <c r="G18" s="69"/>
    </row>
    <row r="19" spans="1:7" ht="60">
      <c r="A19" s="32">
        <v>12</v>
      </c>
      <c r="B19" s="54" t="s">
        <v>175</v>
      </c>
      <c r="C19" s="54" t="s">
        <v>598</v>
      </c>
      <c r="D19" s="55" t="s">
        <v>176</v>
      </c>
      <c r="E19" s="55" t="s">
        <v>21</v>
      </c>
      <c r="F19" s="55">
        <v>4</v>
      </c>
      <c r="G19" s="66"/>
    </row>
    <row r="20" spans="1:7" ht="60">
      <c r="A20" s="32">
        <v>13</v>
      </c>
      <c r="B20" s="54" t="s">
        <v>177</v>
      </c>
      <c r="C20" s="54" t="s">
        <v>609</v>
      </c>
      <c r="D20" s="55" t="s">
        <v>178</v>
      </c>
      <c r="E20" s="55" t="s">
        <v>21</v>
      </c>
      <c r="F20" s="55">
        <v>4</v>
      </c>
      <c r="G20" s="66"/>
    </row>
    <row r="21" spans="1:7" ht="15.75">
      <c r="B21" s="163" t="s">
        <v>789</v>
      </c>
      <c r="C21" s="163"/>
    </row>
  </sheetData>
  <autoFilter ref="A7:H7"/>
  <mergeCells count="10">
    <mergeCell ref="B21:C21"/>
    <mergeCell ref="G5:G6"/>
    <mergeCell ref="B1:G2"/>
    <mergeCell ref="B3:G3"/>
    <mergeCell ref="A5:A6"/>
    <mergeCell ref="B5:B6"/>
    <mergeCell ref="C5:C6"/>
    <mergeCell ref="D5:D6"/>
    <mergeCell ref="E5:E6"/>
    <mergeCell ref="F5:F6"/>
  </mergeCells>
  <pageMargins left="0.7" right="0.7" top="0.75" bottom="0.75" header="0.3" footer="0.3"/>
  <pageSetup paperSize="9" scale="89"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zoomScale="110" zoomScaleNormal="110" workbookViewId="0">
      <selection activeCell="J8" sqref="J8"/>
    </sheetView>
  </sheetViews>
  <sheetFormatPr defaultColWidth="9.140625" defaultRowHeight="15"/>
  <cols>
    <col min="1" max="1" width="6.5703125" style="50" customWidth="1"/>
    <col min="2" max="2" width="17.5703125" style="3" customWidth="1"/>
    <col min="3" max="3" width="35.85546875" style="3" customWidth="1"/>
    <col min="4" max="4" width="14" style="51" customWidth="1"/>
    <col min="5" max="6" width="8.140625" style="52" customWidth="1"/>
    <col min="7" max="7" width="7.5703125" style="53" customWidth="1"/>
    <col min="8" max="16384" width="9.140625" style="4"/>
  </cols>
  <sheetData>
    <row r="1" spans="1:7" ht="15" customHeight="1">
      <c r="B1" s="165" t="s">
        <v>747</v>
      </c>
      <c r="C1" s="165"/>
      <c r="D1" s="165"/>
      <c r="E1" s="165"/>
      <c r="F1" s="165"/>
      <c r="G1" s="165"/>
    </row>
    <row r="2" spans="1:7" ht="23.25" customHeight="1">
      <c r="B2" s="165"/>
      <c r="C2" s="165"/>
      <c r="D2" s="165"/>
      <c r="E2" s="165"/>
      <c r="F2" s="165"/>
      <c r="G2" s="165"/>
    </row>
    <row r="3" spans="1:7">
      <c r="B3" s="166" t="s">
        <v>763</v>
      </c>
      <c r="C3" s="166"/>
      <c r="D3" s="166"/>
      <c r="E3" s="166"/>
      <c r="F3" s="166"/>
      <c r="G3" s="166"/>
    </row>
    <row r="4" spans="1:7" ht="12" customHeight="1"/>
    <row r="5" spans="1:7" ht="55.5" customHeight="1">
      <c r="A5" s="167" t="s">
        <v>0</v>
      </c>
      <c r="B5" s="167" t="s">
        <v>1</v>
      </c>
      <c r="C5" s="167" t="s">
        <v>714</v>
      </c>
      <c r="D5" s="168" t="s">
        <v>736</v>
      </c>
      <c r="E5" s="167" t="s">
        <v>3</v>
      </c>
      <c r="F5" s="164" t="s">
        <v>728</v>
      </c>
      <c r="G5" s="164" t="s">
        <v>232</v>
      </c>
    </row>
    <row r="6" spans="1:7" ht="24.75" customHeight="1">
      <c r="A6" s="167"/>
      <c r="B6" s="167"/>
      <c r="C6" s="167"/>
      <c r="D6" s="168"/>
      <c r="E6" s="167"/>
      <c r="F6" s="164"/>
      <c r="G6" s="164"/>
    </row>
    <row r="7" spans="1:7">
      <c r="A7" s="86" t="s">
        <v>5</v>
      </c>
      <c r="B7" s="89" t="s">
        <v>218</v>
      </c>
      <c r="C7" s="89" t="s">
        <v>6</v>
      </c>
      <c r="D7" s="152" t="s">
        <v>219</v>
      </c>
      <c r="E7" s="89" t="s">
        <v>7</v>
      </c>
      <c r="F7" s="89" t="s">
        <v>233</v>
      </c>
      <c r="G7" s="89" t="s">
        <v>610</v>
      </c>
    </row>
    <row r="8" spans="1:7" ht="165">
      <c r="A8" s="35">
        <v>1</v>
      </c>
      <c r="B8" s="2" t="s">
        <v>678</v>
      </c>
      <c r="C8" s="2" t="s">
        <v>679</v>
      </c>
      <c r="D8" s="1" t="s">
        <v>680</v>
      </c>
      <c r="E8" s="1" t="s">
        <v>76</v>
      </c>
      <c r="F8" s="162">
        <v>24</v>
      </c>
      <c r="G8" s="57"/>
    </row>
    <row r="9" spans="1:7" ht="165">
      <c r="A9" s="36">
        <v>2</v>
      </c>
      <c r="B9" s="2" t="s">
        <v>681</v>
      </c>
      <c r="C9" s="2" t="s">
        <v>682</v>
      </c>
      <c r="D9" s="1" t="s">
        <v>683</v>
      </c>
      <c r="E9" s="1" t="s">
        <v>76</v>
      </c>
      <c r="F9" s="162">
        <v>12</v>
      </c>
      <c r="G9" s="57"/>
    </row>
    <row r="10" spans="1:7" ht="180">
      <c r="A10" s="35">
        <v>3</v>
      </c>
      <c r="B10" s="2" t="s">
        <v>112</v>
      </c>
      <c r="C10" s="2" t="s">
        <v>684</v>
      </c>
      <c r="D10" s="1" t="s">
        <v>685</v>
      </c>
      <c r="E10" s="1" t="s">
        <v>15</v>
      </c>
      <c r="F10" s="162">
        <v>24</v>
      </c>
      <c r="G10" s="57"/>
    </row>
    <row r="11" spans="1:7" ht="90">
      <c r="A11" s="35">
        <v>4</v>
      </c>
      <c r="B11" s="2" t="s">
        <v>686</v>
      </c>
      <c r="C11" s="2" t="s">
        <v>687</v>
      </c>
      <c r="D11" s="1" t="s">
        <v>688</v>
      </c>
      <c r="E11" s="1" t="s">
        <v>21</v>
      </c>
      <c r="F11" s="162">
        <v>6</v>
      </c>
      <c r="G11" s="57"/>
    </row>
    <row r="12" spans="1:7" ht="90">
      <c r="A12" s="36">
        <v>5</v>
      </c>
      <c r="B12" s="2" t="s">
        <v>689</v>
      </c>
      <c r="C12" s="2" t="s">
        <v>690</v>
      </c>
      <c r="D12" s="1" t="s">
        <v>688</v>
      </c>
      <c r="E12" s="1" t="s">
        <v>21</v>
      </c>
      <c r="F12" s="162">
        <v>6</v>
      </c>
      <c r="G12" s="57"/>
    </row>
    <row r="13" spans="1:7" ht="120">
      <c r="A13" s="35">
        <v>6</v>
      </c>
      <c r="B13" s="2" t="s">
        <v>691</v>
      </c>
      <c r="C13" s="2" t="s">
        <v>692</v>
      </c>
      <c r="D13" s="1" t="s">
        <v>693</v>
      </c>
      <c r="E13" s="1" t="s">
        <v>59</v>
      </c>
      <c r="F13" s="162">
        <v>4</v>
      </c>
      <c r="G13" s="57"/>
    </row>
    <row r="14" spans="1:7" ht="75">
      <c r="A14" s="35">
        <v>7</v>
      </c>
      <c r="B14" s="2" t="s">
        <v>694</v>
      </c>
      <c r="C14" s="2" t="s">
        <v>695</v>
      </c>
      <c r="D14" s="1" t="s">
        <v>696</v>
      </c>
      <c r="E14" s="1" t="s">
        <v>59</v>
      </c>
      <c r="F14" s="162">
        <v>12</v>
      </c>
      <c r="G14" s="57"/>
    </row>
    <row r="15" spans="1:7" ht="15.75">
      <c r="B15" s="163" t="s">
        <v>788</v>
      </c>
      <c r="C15" s="163"/>
    </row>
  </sheetData>
  <autoFilter ref="A7:H7"/>
  <mergeCells count="10">
    <mergeCell ref="B15:C15"/>
    <mergeCell ref="G5:G6"/>
    <mergeCell ref="B1:G2"/>
    <mergeCell ref="B3:G3"/>
    <mergeCell ref="A5:A6"/>
    <mergeCell ref="B5:B6"/>
    <mergeCell ref="C5:C6"/>
    <mergeCell ref="D5:D6"/>
    <mergeCell ref="E5:E6"/>
    <mergeCell ref="F5:F6"/>
  </mergeCells>
  <pageMargins left="0.7" right="0.7" top="0.75" bottom="0.75" header="0.3" footer="0.3"/>
  <pageSetup paperSize="9" scale="8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110" zoomScaleNormal="110" workbookViewId="0">
      <selection activeCell="B18" sqref="B18:C18"/>
    </sheetView>
  </sheetViews>
  <sheetFormatPr defaultColWidth="9.140625" defaultRowHeight="15"/>
  <cols>
    <col min="1" max="1" width="6.5703125" style="50" customWidth="1"/>
    <col min="2" max="2" width="17.5703125" style="3" customWidth="1"/>
    <col min="3" max="3" width="35.85546875" style="3" customWidth="1"/>
    <col min="4" max="4" width="14" style="51" customWidth="1"/>
    <col min="5" max="6" width="8.140625" style="52" customWidth="1"/>
    <col min="7" max="7" width="7.5703125" style="53" customWidth="1"/>
    <col min="8" max="16384" width="9.140625" style="4"/>
  </cols>
  <sheetData>
    <row r="1" spans="1:7">
      <c r="B1" s="165" t="s">
        <v>746</v>
      </c>
      <c r="C1" s="165"/>
      <c r="D1" s="165"/>
      <c r="E1" s="165"/>
      <c r="F1" s="165"/>
      <c r="G1" s="165"/>
    </row>
    <row r="2" spans="1:7" ht="42.75" customHeight="1">
      <c r="B2" s="165"/>
      <c r="C2" s="165"/>
      <c r="D2" s="165"/>
      <c r="E2" s="165"/>
      <c r="F2" s="165"/>
      <c r="G2" s="165"/>
    </row>
    <row r="3" spans="1:7">
      <c r="B3" s="166" t="s">
        <v>763</v>
      </c>
      <c r="C3" s="166"/>
      <c r="D3" s="166"/>
      <c r="E3" s="166"/>
      <c r="F3" s="166"/>
      <c r="G3" s="166"/>
    </row>
    <row r="5" spans="1:7" ht="55.5" customHeight="1">
      <c r="A5" s="169" t="s">
        <v>0</v>
      </c>
      <c r="B5" s="169" t="s">
        <v>1</v>
      </c>
      <c r="C5" s="169" t="s">
        <v>714</v>
      </c>
      <c r="D5" s="171" t="s">
        <v>736</v>
      </c>
      <c r="E5" s="169" t="s">
        <v>3</v>
      </c>
      <c r="F5" s="173" t="s">
        <v>728</v>
      </c>
      <c r="G5" s="173" t="s">
        <v>232</v>
      </c>
    </row>
    <row r="6" spans="1:7" ht="27" customHeight="1">
      <c r="A6" s="170"/>
      <c r="B6" s="170"/>
      <c r="C6" s="170"/>
      <c r="D6" s="172"/>
      <c r="E6" s="170"/>
      <c r="F6" s="174"/>
      <c r="G6" s="174"/>
    </row>
    <row r="7" spans="1:7">
      <c r="A7" s="86" t="s">
        <v>5</v>
      </c>
      <c r="B7" s="87" t="s">
        <v>218</v>
      </c>
      <c r="C7" s="87" t="s">
        <v>6</v>
      </c>
      <c r="D7" s="88" t="s">
        <v>219</v>
      </c>
      <c r="E7" s="87" t="s">
        <v>7</v>
      </c>
      <c r="F7" s="89" t="s">
        <v>233</v>
      </c>
      <c r="G7" s="89" t="s">
        <v>610</v>
      </c>
    </row>
    <row r="8" spans="1:7" ht="60">
      <c r="A8" s="32">
        <v>1</v>
      </c>
      <c r="B8" s="54" t="s">
        <v>120</v>
      </c>
      <c r="C8" s="54" t="s">
        <v>588</v>
      </c>
      <c r="D8" s="56" t="s">
        <v>110</v>
      </c>
      <c r="E8" s="55" t="s">
        <v>111</v>
      </c>
      <c r="F8" s="49">
        <v>80</v>
      </c>
      <c r="G8" s="67"/>
    </row>
    <row r="9" spans="1:7" ht="75">
      <c r="A9" s="35">
        <v>2</v>
      </c>
      <c r="B9" s="54" t="s">
        <v>121</v>
      </c>
      <c r="C9" s="54" t="s">
        <v>589</v>
      </c>
      <c r="D9" s="56" t="s">
        <v>122</v>
      </c>
      <c r="E9" s="55" t="s">
        <v>12</v>
      </c>
      <c r="F9" s="49">
        <v>60</v>
      </c>
      <c r="G9" s="67"/>
    </row>
    <row r="10" spans="1:7" ht="75">
      <c r="A10" s="32">
        <v>3</v>
      </c>
      <c r="B10" s="54" t="s">
        <v>123</v>
      </c>
      <c r="C10" s="54" t="s">
        <v>590</v>
      </c>
      <c r="D10" s="56" t="s">
        <v>113</v>
      </c>
      <c r="E10" s="55" t="s">
        <v>12</v>
      </c>
      <c r="F10" s="49">
        <v>50</v>
      </c>
      <c r="G10" s="67"/>
    </row>
    <row r="11" spans="1:7" ht="45">
      <c r="A11" s="32">
        <v>4</v>
      </c>
      <c r="B11" s="54" t="s">
        <v>124</v>
      </c>
      <c r="C11" s="54" t="s">
        <v>591</v>
      </c>
      <c r="D11" s="56" t="s">
        <v>113</v>
      </c>
      <c r="E11" s="55" t="s">
        <v>12</v>
      </c>
      <c r="F11" s="49">
        <v>60</v>
      </c>
      <c r="G11" s="67"/>
    </row>
    <row r="12" spans="1:7" ht="60">
      <c r="A12" s="35">
        <v>5</v>
      </c>
      <c r="B12" s="54" t="s">
        <v>125</v>
      </c>
      <c r="C12" s="54" t="s">
        <v>592</v>
      </c>
      <c r="D12" s="58" t="s">
        <v>585</v>
      </c>
      <c r="E12" s="49" t="s">
        <v>91</v>
      </c>
      <c r="F12" s="49">
        <v>20</v>
      </c>
      <c r="G12" s="67"/>
    </row>
    <row r="13" spans="1:7" ht="45">
      <c r="A13" s="32">
        <v>6</v>
      </c>
      <c r="B13" s="54" t="s">
        <v>126</v>
      </c>
      <c r="C13" s="54" t="s">
        <v>593</v>
      </c>
      <c r="D13" s="56" t="s">
        <v>115</v>
      </c>
      <c r="E13" s="55" t="s">
        <v>95</v>
      </c>
      <c r="F13" s="49">
        <v>20</v>
      </c>
      <c r="G13" s="67"/>
    </row>
    <row r="14" spans="1:7" ht="60">
      <c r="A14" s="32">
        <v>7</v>
      </c>
      <c r="B14" s="54" t="s">
        <v>109</v>
      </c>
      <c r="C14" s="54" t="s">
        <v>594</v>
      </c>
      <c r="D14" s="56" t="s">
        <v>110</v>
      </c>
      <c r="E14" s="55" t="s">
        <v>111</v>
      </c>
      <c r="F14" s="49">
        <v>10</v>
      </c>
      <c r="G14" s="68"/>
    </row>
    <row r="15" spans="1:7" ht="45">
      <c r="A15" s="35">
        <v>8</v>
      </c>
      <c r="B15" s="54" t="s">
        <v>112</v>
      </c>
      <c r="C15" s="54" t="s">
        <v>595</v>
      </c>
      <c r="D15" s="56" t="s">
        <v>113</v>
      </c>
      <c r="E15" s="55" t="s">
        <v>12</v>
      </c>
      <c r="F15" s="49">
        <v>12</v>
      </c>
      <c r="G15" s="68"/>
    </row>
    <row r="16" spans="1:7" ht="45">
      <c r="A16" s="32">
        <v>9</v>
      </c>
      <c r="B16" s="54" t="s">
        <v>114</v>
      </c>
      <c r="C16" s="54" t="s">
        <v>593</v>
      </c>
      <c r="D16" s="56" t="s">
        <v>115</v>
      </c>
      <c r="E16" s="55" t="s">
        <v>95</v>
      </c>
      <c r="F16" s="49">
        <v>6</v>
      </c>
      <c r="G16" s="68"/>
    </row>
    <row r="17" spans="1:7" ht="76.5" customHeight="1">
      <c r="A17" s="32">
        <v>10</v>
      </c>
      <c r="B17" s="54" t="s">
        <v>116</v>
      </c>
      <c r="C17" s="54" t="s">
        <v>596</v>
      </c>
      <c r="D17" s="56" t="s">
        <v>585</v>
      </c>
      <c r="E17" s="55" t="s">
        <v>95</v>
      </c>
      <c r="F17" s="55">
        <v>6</v>
      </c>
      <c r="G17" s="68"/>
    </row>
    <row r="18" spans="1:7" ht="15.75">
      <c r="B18" s="163" t="s">
        <v>787</v>
      </c>
      <c r="C18" s="163"/>
    </row>
  </sheetData>
  <autoFilter ref="A7:H7"/>
  <mergeCells count="10">
    <mergeCell ref="B18:C18"/>
    <mergeCell ref="B1:G2"/>
    <mergeCell ref="B3:G3"/>
    <mergeCell ref="A5:A6"/>
    <mergeCell ref="B5:B6"/>
    <mergeCell ref="C5:C6"/>
    <mergeCell ref="D5:D6"/>
    <mergeCell ref="E5:E6"/>
    <mergeCell ref="F5:F6"/>
    <mergeCell ref="G5:G6"/>
  </mergeCells>
  <pageMargins left="0.7" right="0.7" top="0.75" bottom="0.75" header="0.3" footer="0.3"/>
  <pageSetup paperSize="9" scale="8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zoomScale="110" zoomScaleNormal="110" workbookViewId="0">
      <selection activeCell="R10" sqref="R10"/>
    </sheetView>
  </sheetViews>
  <sheetFormatPr defaultColWidth="9.140625" defaultRowHeight="15"/>
  <cols>
    <col min="1" max="1" width="6.5703125" style="50" customWidth="1"/>
    <col min="2" max="2" width="17.5703125" style="3" customWidth="1"/>
    <col min="3" max="3" width="35.85546875" style="3" customWidth="1"/>
    <col min="4" max="4" width="17.42578125" style="51" customWidth="1"/>
    <col min="5" max="6" width="8.140625" style="52" customWidth="1"/>
    <col min="7" max="7" width="7.5703125" style="53" customWidth="1"/>
    <col min="8" max="16384" width="9.140625" style="4"/>
  </cols>
  <sheetData>
    <row r="1" spans="1:7">
      <c r="B1" s="165" t="s">
        <v>745</v>
      </c>
      <c r="C1" s="165"/>
      <c r="D1" s="165"/>
      <c r="E1" s="165"/>
      <c r="F1" s="165"/>
      <c r="G1" s="165"/>
    </row>
    <row r="2" spans="1:7">
      <c r="B2" s="165"/>
      <c r="C2" s="165"/>
      <c r="D2" s="165"/>
      <c r="E2" s="165"/>
      <c r="F2" s="165"/>
      <c r="G2" s="165"/>
    </row>
    <row r="3" spans="1:7">
      <c r="B3" s="166" t="s">
        <v>763</v>
      </c>
      <c r="C3" s="166"/>
      <c r="D3" s="166"/>
      <c r="E3" s="166"/>
      <c r="F3" s="166"/>
      <c r="G3" s="166"/>
    </row>
    <row r="5" spans="1:7" ht="55.5" customHeight="1">
      <c r="A5" s="167" t="s">
        <v>0</v>
      </c>
      <c r="B5" s="167" t="s">
        <v>1</v>
      </c>
      <c r="C5" s="167" t="s">
        <v>714</v>
      </c>
      <c r="D5" s="168" t="s">
        <v>736</v>
      </c>
      <c r="E5" s="167" t="s">
        <v>3</v>
      </c>
      <c r="F5" s="164" t="s">
        <v>728</v>
      </c>
      <c r="G5" s="164" t="s">
        <v>232</v>
      </c>
    </row>
    <row r="6" spans="1:7" ht="30.75" customHeight="1">
      <c r="A6" s="167"/>
      <c r="B6" s="167"/>
      <c r="C6" s="167"/>
      <c r="D6" s="168"/>
      <c r="E6" s="167"/>
      <c r="F6" s="164"/>
      <c r="G6" s="164"/>
    </row>
    <row r="7" spans="1:7">
      <c r="A7" s="86" t="s">
        <v>5</v>
      </c>
      <c r="B7" s="89" t="s">
        <v>218</v>
      </c>
      <c r="C7" s="89" t="s">
        <v>6</v>
      </c>
      <c r="D7" s="152" t="s">
        <v>219</v>
      </c>
      <c r="E7" s="89" t="s">
        <v>7</v>
      </c>
      <c r="F7" s="89" t="s">
        <v>233</v>
      </c>
      <c r="G7" s="89" t="s">
        <v>610</v>
      </c>
    </row>
    <row r="8" spans="1:7" ht="60">
      <c r="A8" s="35">
        <v>1</v>
      </c>
      <c r="B8" s="54" t="s">
        <v>179</v>
      </c>
      <c r="C8" s="54" t="s">
        <v>576</v>
      </c>
      <c r="D8" s="55" t="s">
        <v>180</v>
      </c>
      <c r="E8" s="55" t="s">
        <v>21</v>
      </c>
      <c r="F8" s="55">
        <v>7</v>
      </c>
      <c r="G8" s="57"/>
    </row>
    <row r="9" spans="1:7" ht="60">
      <c r="A9" s="36">
        <v>2</v>
      </c>
      <c r="B9" s="54" t="s">
        <v>181</v>
      </c>
      <c r="C9" s="54" t="s">
        <v>577</v>
      </c>
      <c r="D9" s="55" t="s">
        <v>182</v>
      </c>
      <c r="E9" s="55" t="s">
        <v>21</v>
      </c>
      <c r="F9" s="55">
        <v>7</v>
      </c>
      <c r="G9" s="57"/>
    </row>
    <row r="10" spans="1:7" ht="122.25" customHeight="1">
      <c r="A10" s="35">
        <v>3</v>
      </c>
      <c r="B10" s="54" t="s">
        <v>183</v>
      </c>
      <c r="C10" s="54" t="s">
        <v>578</v>
      </c>
      <c r="D10" s="55" t="s">
        <v>184</v>
      </c>
      <c r="E10" s="55" t="s">
        <v>21</v>
      </c>
      <c r="F10" s="55">
        <v>6</v>
      </c>
      <c r="G10" s="57"/>
    </row>
    <row r="11" spans="1:7" ht="75">
      <c r="A11" s="35">
        <v>4</v>
      </c>
      <c r="B11" s="54" t="s">
        <v>185</v>
      </c>
      <c r="C11" s="54" t="s">
        <v>579</v>
      </c>
      <c r="D11" s="55" t="s">
        <v>182</v>
      </c>
      <c r="E11" s="55" t="s">
        <v>21</v>
      </c>
      <c r="F11" s="55">
        <v>6</v>
      </c>
      <c r="G11" s="67"/>
    </row>
    <row r="12" spans="1:7" ht="30">
      <c r="A12" s="36">
        <v>5</v>
      </c>
      <c r="B12" s="54" t="s">
        <v>186</v>
      </c>
      <c r="C12" s="54" t="s">
        <v>580</v>
      </c>
      <c r="D12" s="55" t="s">
        <v>187</v>
      </c>
      <c r="E12" s="55" t="s">
        <v>21</v>
      </c>
      <c r="F12" s="55">
        <v>3</v>
      </c>
      <c r="G12" s="67"/>
    </row>
    <row r="13" spans="1:7" ht="45">
      <c r="A13" s="35">
        <v>6</v>
      </c>
      <c r="B13" s="54" t="s">
        <v>188</v>
      </c>
      <c r="C13" s="54" t="s">
        <v>581</v>
      </c>
      <c r="D13" s="55" t="s">
        <v>119</v>
      </c>
      <c r="E13" s="55" t="s">
        <v>95</v>
      </c>
      <c r="F13" s="55">
        <v>10</v>
      </c>
      <c r="G13" s="67"/>
    </row>
    <row r="14" spans="1:7" ht="45">
      <c r="A14" s="35">
        <v>7</v>
      </c>
      <c r="B14" s="11" t="s">
        <v>189</v>
      </c>
      <c r="C14" s="54" t="s">
        <v>582</v>
      </c>
      <c r="D14" s="55" t="s">
        <v>117</v>
      </c>
      <c r="E14" s="55" t="s">
        <v>12</v>
      </c>
      <c r="F14" s="55">
        <v>6</v>
      </c>
      <c r="G14" s="67"/>
    </row>
    <row r="15" spans="1:7" ht="135.75" customHeight="1">
      <c r="A15" s="36">
        <v>8</v>
      </c>
      <c r="B15" s="54" t="s">
        <v>583</v>
      </c>
      <c r="C15" s="54" t="s">
        <v>586</v>
      </c>
      <c r="D15" s="55" t="s">
        <v>584</v>
      </c>
      <c r="E15" s="55" t="s">
        <v>21</v>
      </c>
      <c r="F15" s="55">
        <v>2</v>
      </c>
      <c r="G15" s="67"/>
    </row>
    <row r="16" spans="1:7" ht="45">
      <c r="A16" s="35">
        <v>9</v>
      </c>
      <c r="B16" s="54" t="s">
        <v>190</v>
      </c>
      <c r="C16" s="54" t="s">
        <v>587</v>
      </c>
      <c r="D16" s="55" t="s">
        <v>191</v>
      </c>
      <c r="E16" s="55" t="s">
        <v>59</v>
      </c>
      <c r="F16" s="55">
        <v>8000</v>
      </c>
      <c r="G16" s="67"/>
    </row>
    <row r="17" spans="2:3" ht="15.75">
      <c r="B17" s="163" t="s">
        <v>786</v>
      </c>
      <c r="C17" s="163"/>
    </row>
  </sheetData>
  <autoFilter ref="A7:H7"/>
  <mergeCells count="10">
    <mergeCell ref="B17:C17"/>
    <mergeCell ref="B1:G2"/>
    <mergeCell ref="B3:G3"/>
    <mergeCell ref="A5:A6"/>
    <mergeCell ref="B5:B6"/>
    <mergeCell ref="C5:C6"/>
    <mergeCell ref="D5:D6"/>
    <mergeCell ref="E5:E6"/>
    <mergeCell ref="F5:F6"/>
    <mergeCell ref="G5:G6"/>
  </mergeCells>
  <pageMargins left="0.7" right="0.7" top="0.75" bottom="0.75" header="0.3" footer="0.3"/>
  <pageSetup paperSize="9" scale="86"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zoomScale="110" zoomScaleNormal="110" workbookViewId="0">
      <selection activeCell="M10" sqref="M10"/>
    </sheetView>
  </sheetViews>
  <sheetFormatPr defaultColWidth="9.140625" defaultRowHeight="15"/>
  <cols>
    <col min="1" max="1" width="6.5703125" style="50" customWidth="1"/>
    <col min="2" max="2" width="17.5703125" style="3" customWidth="1"/>
    <col min="3" max="3" width="35.85546875" style="3" customWidth="1"/>
    <col min="4" max="4" width="14" style="51" customWidth="1"/>
    <col min="5" max="6" width="8.140625" style="52" customWidth="1"/>
    <col min="7" max="7" width="7.5703125" style="53" customWidth="1"/>
    <col min="8" max="16384" width="9.140625" style="4"/>
  </cols>
  <sheetData>
    <row r="1" spans="1:7">
      <c r="B1" s="165" t="s">
        <v>791</v>
      </c>
      <c r="C1" s="165"/>
      <c r="D1" s="165"/>
      <c r="E1" s="165"/>
      <c r="F1" s="165"/>
      <c r="G1" s="165"/>
    </row>
    <row r="2" spans="1:7">
      <c r="B2" s="165"/>
      <c r="C2" s="165"/>
      <c r="D2" s="165"/>
      <c r="E2" s="165"/>
      <c r="F2" s="165"/>
      <c r="G2" s="165"/>
    </row>
    <row r="3" spans="1:7">
      <c r="B3" s="166" t="s">
        <v>763</v>
      </c>
      <c r="C3" s="166"/>
      <c r="D3" s="166"/>
      <c r="E3" s="166"/>
      <c r="F3" s="166"/>
      <c r="G3" s="166"/>
    </row>
    <row r="5" spans="1:7" ht="55.5" customHeight="1">
      <c r="A5" s="167" t="s">
        <v>0</v>
      </c>
      <c r="B5" s="167" t="s">
        <v>1</v>
      </c>
      <c r="C5" s="167" t="s">
        <v>714</v>
      </c>
      <c r="D5" s="168" t="s">
        <v>736</v>
      </c>
      <c r="E5" s="167" t="s">
        <v>3</v>
      </c>
      <c r="F5" s="164" t="s">
        <v>728</v>
      </c>
      <c r="G5" s="164" t="s">
        <v>232</v>
      </c>
    </row>
    <row r="6" spans="1:7" ht="24.75" customHeight="1">
      <c r="A6" s="167"/>
      <c r="B6" s="167"/>
      <c r="C6" s="167"/>
      <c r="D6" s="168"/>
      <c r="E6" s="167"/>
      <c r="F6" s="164"/>
      <c r="G6" s="164"/>
    </row>
    <row r="7" spans="1:7">
      <c r="A7" s="86" t="s">
        <v>5</v>
      </c>
      <c r="B7" s="89" t="s">
        <v>218</v>
      </c>
      <c r="C7" s="89" t="s">
        <v>6</v>
      </c>
      <c r="D7" s="152" t="s">
        <v>219</v>
      </c>
      <c r="E7" s="89" t="s">
        <v>7</v>
      </c>
      <c r="F7" s="89" t="s">
        <v>233</v>
      </c>
      <c r="G7" s="89" t="s">
        <v>610</v>
      </c>
    </row>
    <row r="8" spans="1:7" ht="75">
      <c r="A8" s="36">
        <v>1</v>
      </c>
      <c r="B8" s="54" t="s">
        <v>192</v>
      </c>
      <c r="C8" s="54" t="s">
        <v>569</v>
      </c>
      <c r="D8" s="55" t="s">
        <v>193</v>
      </c>
      <c r="E8" s="55" t="s">
        <v>21</v>
      </c>
      <c r="F8" s="55">
        <v>6</v>
      </c>
      <c r="G8" s="57"/>
    </row>
    <row r="9" spans="1:7" ht="45">
      <c r="A9" s="32">
        <v>2</v>
      </c>
      <c r="B9" s="54" t="s">
        <v>194</v>
      </c>
      <c r="C9" s="54" t="s">
        <v>570</v>
      </c>
      <c r="D9" s="55" t="s">
        <v>195</v>
      </c>
      <c r="E9" s="55" t="s">
        <v>21</v>
      </c>
      <c r="F9" s="55">
        <v>4</v>
      </c>
      <c r="G9" s="57"/>
    </row>
    <row r="10" spans="1:7" ht="45">
      <c r="A10" s="36">
        <v>3</v>
      </c>
      <c r="B10" s="54" t="s">
        <v>196</v>
      </c>
      <c r="C10" s="54" t="s">
        <v>571</v>
      </c>
      <c r="D10" s="55" t="s">
        <v>197</v>
      </c>
      <c r="E10" s="55" t="s">
        <v>21</v>
      </c>
      <c r="F10" s="55">
        <v>2</v>
      </c>
      <c r="G10" s="57"/>
    </row>
    <row r="11" spans="1:7" ht="45">
      <c r="A11" s="32">
        <v>4</v>
      </c>
      <c r="B11" s="54" t="s">
        <v>572</v>
      </c>
      <c r="C11" s="54" t="s">
        <v>573</v>
      </c>
      <c r="D11" s="55" t="s">
        <v>198</v>
      </c>
      <c r="E11" s="55" t="s">
        <v>199</v>
      </c>
      <c r="F11" s="55">
        <v>7</v>
      </c>
      <c r="G11" s="57"/>
    </row>
    <row r="12" spans="1:7" ht="45">
      <c r="A12" s="36">
        <v>5</v>
      </c>
      <c r="B12" s="54" t="s">
        <v>200</v>
      </c>
      <c r="C12" s="54" t="s">
        <v>574</v>
      </c>
      <c r="D12" s="55" t="s">
        <v>201</v>
      </c>
      <c r="E12" s="55" t="s">
        <v>202</v>
      </c>
      <c r="F12" s="55">
        <v>3</v>
      </c>
      <c r="G12" s="57"/>
    </row>
    <row r="13" spans="1:7" ht="45">
      <c r="A13" s="32">
        <v>6</v>
      </c>
      <c r="B13" s="54" t="s">
        <v>203</v>
      </c>
      <c r="C13" s="54" t="s">
        <v>575</v>
      </c>
      <c r="D13" s="55" t="s">
        <v>204</v>
      </c>
      <c r="E13" s="55" t="s">
        <v>76</v>
      </c>
      <c r="F13" s="55">
        <v>7</v>
      </c>
      <c r="G13" s="57"/>
    </row>
    <row r="14" spans="1:7" ht="15.75">
      <c r="B14" s="163" t="s">
        <v>785</v>
      </c>
      <c r="C14" s="163"/>
    </row>
  </sheetData>
  <autoFilter ref="A7:H7"/>
  <mergeCells count="10">
    <mergeCell ref="A5:A6"/>
    <mergeCell ref="B5:B6"/>
    <mergeCell ref="C5:C6"/>
    <mergeCell ref="D5:D6"/>
    <mergeCell ref="E5:E6"/>
    <mergeCell ref="B14:C14"/>
    <mergeCell ref="F5:F6"/>
    <mergeCell ref="B1:G2"/>
    <mergeCell ref="B3:G3"/>
    <mergeCell ref="G5:G6"/>
  </mergeCells>
  <pageMargins left="0.7" right="0.7" top="0.75" bottom="0.75" header="0.3" footer="0.3"/>
  <pageSetup paperSize="9" scale="89"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zoomScale="110" zoomScaleNormal="110" workbookViewId="0">
      <selection activeCell="N9" sqref="N9"/>
    </sheetView>
  </sheetViews>
  <sheetFormatPr defaultColWidth="9.140625" defaultRowHeight="15"/>
  <cols>
    <col min="1" max="1" width="6.5703125" style="50" customWidth="1"/>
    <col min="2" max="2" width="17.5703125" style="3" customWidth="1"/>
    <col min="3" max="3" width="35.85546875" style="3" customWidth="1"/>
    <col min="4" max="4" width="14" style="51" customWidth="1"/>
    <col min="5" max="6" width="8.140625" style="52" customWidth="1"/>
    <col min="7" max="7" width="7.5703125" style="53" customWidth="1"/>
    <col min="8" max="16384" width="9.140625" style="4"/>
  </cols>
  <sheetData>
    <row r="1" spans="1:7">
      <c r="B1" s="165" t="s">
        <v>744</v>
      </c>
      <c r="C1" s="165"/>
      <c r="D1" s="165"/>
      <c r="E1" s="165"/>
      <c r="F1" s="165"/>
      <c r="G1" s="165"/>
    </row>
    <row r="2" spans="1:7">
      <c r="B2" s="165"/>
      <c r="C2" s="165"/>
      <c r="D2" s="165"/>
      <c r="E2" s="165"/>
      <c r="F2" s="165"/>
      <c r="G2" s="165"/>
    </row>
    <row r="3" spans="1:7">
      <c r="B3" s="166" t="s">
        <v>763</v>
      </c>
      <c r="C3" s="166"/>
      <c r="D3" s="166"/>
      <c r="E3" s="166"/>
      <c r="F3" s="166"/>
      <c r="G3" s="166"/>
    </row>
    <row r="5" spans="1:7" ht="55.5" customHeight="1">
      <c r="A5" s="167" t="s">
        <v>0</v>
      </c>
      <c r="B5" s="167" t="s">
        <v>1</v>
      </c>
      <c r="C5" s="167" t="s">
        <v>714</v>
      </c>
      <c r="D5" s="168" t="s">
        <v>736</v>
      </c>
      <c r="E5" s="167" t="s">
        <v>3</v>
      </c>
      <c r="F5" s="164" t="s">
        <v>728</v>
      </c>
      <c r="G5" s="164" t="s">
        <v>232</v>
      </c>
    </row>
    <row r="6" spans="1:7" ht="36.75" customHeight="1">
      <c r="A6" s="167"/>
      <c r="B6" s="167"/>
      <c r="C6" s="167"/>
      <c r="D6" s="168"/>
      <c r="E6" s="167"/>
      <c r="F6" s="164"/>
      <c r="G6" s="164"/>
    </row>
    <row r="7" spans="1:7">
      <c r="A7" s="86" t="s">
        <v>5</v>
      </c>
      <c r="B7" s="89" t="s">
        <v>218</v>
      </c>
      <c r="C7" s="89" t="s">
        <v>6</v>
      </c>
      <c r="D7" s="152" t="s">
        <v>219</v>
      </c>
      <c r="E7" s="89" t="s">
        <v>7</v>
      </c>
      <c r="F7" s="89" t="s">
        <v>233</v>
      </c>
      <c r="G7" s="89" t="s">
        <v>610</v>
      </c>
    </row>
    <row r="8" spans="1:7" ht="90">
      <c r="A8" s="32">
        <v>1</v>
      </c>
      <c r="B8" s="54" t="s">
        <v>371</v>
      </c>
      <c r="C8" s="54" t="s">
        <v>377</v>
      </c>
      <c r="D8" s="55" t="s">
        <v>383</v>
      </c>
      <c r="E8" s="55" t="s">
        <v>21</v>
      </c>
      <c r="F8" s="55">
        <v>5</v>
      </c>
      <c r="G8" s="62"/>
    </row>
    <row r="9" spans="1:7" ht="90">
      <c r="A9" s="32">
        <v>2</v>
      </c>
      <c r="B9" s="54" t="s">
        <v>372</v>
      </c>
      <c r="C9" s="54" t="s">
        <v>378</v>
      </c>
      <c r="D9" s="55" t="s">
        <v>384</v>
      </c>
      <c r="E9" s="55" t="s">
        <v>21</v>
      </c>
      <c r="F9" s="55">
        <v>66</v>
      </c>
      <c r="G9" s="62"/>
    </row>
    <row r="10" spans="1:7" ht="105">
      <c r="A10" s="35">
        <v>3</v>
      </c>
      <c r="B10" s="54" t="s">
        <v>373</v>
      </c>
      <c r="C10" s="54" t="s">
        <v>379</v>
      </c>
      <c r="D10" s="55" t="s">
        <v>385</v>
      </c>
      <c r="E10" s="55" t="s">
        <v>21</v>
      </c>
      <c r="F10" s="55">
        <v>66</v>
      </c>
      <c r="G10" s="63"/>
    </row>
    <row r="11" spans="1:7" ht="75">
      <c r="A11" s="32">
        <v>4</v>
      </c>
      <c r="B11" s="54" t="s">
        <v>374</v>
      </c>
      <c r="C11" s="54" t="s">
        <v>380</v>
      </c>
      <c r="D11" s="55" t="s">
        <v>386</v>
      </c>
      <c r="E11" s="55" t="s">
        <v>21</v>
      </c>
      <c r="F11" s="1">
        <v>12</v>
      </c>
      <c r="G11" s="64"/>
    </row>
    <row r="12" spans="1:7" ht="120">
      <c r="A12" s="32">
        <v>5</v>
      </c>
      <c r="B12" s="54" t="s">
        <v>375</v>
      </c>
      <c r="C12" s="54" t="s">
        <v>381</v>
      </c>
      <c r="D12" s="55" t="s">
        <v>387</v>
      </c>
      <c r="E12" s="55" t="s">
        <v>21</v>
      </c>
      <c r="F12" s="55">
        <v>12</v>
      </c>
      <c r="G12" s="64"/>
    </row>
    <row r="13" spans="1:7" ht="165">
      <c r="A13" s="35">
        <v>6</v>
      </c>
      <c r="B13" s="54" t="s">
        <v>376</v>
      </c>
      <c r="C13" s="54" t="s">
        <v>382</v>
      </c>
      <c r="D13" s="55" t="s">
        <v>388</v>
      </c>
      <c r="E13" s="55" t="s">
        <v>21</v>
      </c>
      <c r="F13" s="55">
        <v>10</v>
      </c>
      <c r="G13" s="64"/>
    </row>
    <row r="14" spans="1:7" ht="90">
      <c r="A14" s="32">
        <v>7</v>
      </c>
      <c r="B14" s="54" t="s">
        <v>389</v>
      </c>
      <c r="C14" s="54" t="s">
        <v>397</v>
      </c>
      <c r="D14" s="55" t="s">
        <v>398</v>
      </c>
      <c r="E14" s="55" t="s">
        <v>21</v>
      </c>
      <c r="F14" s="55">
        <v>16</v>
      </c>
      <c r="G14" s="64"/>
    </row>
    <row r="15" spans="1:7" ht="75">
      <c r="A15" s="32">
        <v>8</v>
      </c>
      <c r="B15" s="54" t="s">
        <v>390</v>
      </c>
      <c r="C15" s="54" t="s">
        <v>399</v>
      </c>
      <c r="D15" s="55" t="s">
        <v>400</v>
      </c>
      <c r="E15" s="55" t="s">
        <v>21</v>
      </c>
      <c r="F15" s="55">
        <v>5</v>
      </c>
      <c r="G15" s="64"/>
    </row>
    <row r="16" spans="1:7" ht="90">
      <c r="A16" s="35">
        <v>9</v>
      </c>
      <c r="B16" s="54" t="s">
        <v>391</v>
      </c>
      <c r="C16" s="54" t="s">
        <v>401</v>
      </c>
      <c r="D16" s="55" t="s">
        <v>402</v>
      </c>
      <c r="E16" s="55" t="s">
        <v>21</v>
      </c>
      <c r="F16" s="55">
        <v>5</v>
      </c>
      <c r="G16" s="64"/>
    </row>
    <row r="17" spans="1:7" ht="105">
      <c r="A17" s="32">
        <v>10</v>
      </c>
      <c r="B17" s="54" t="s">
        <v>392</v>
      </c>
      <c r="C17" s="54" t="s">
        <v>403</v>
      </c>
      <c r="D17" s="55" t="s">
        <v>404</v>
      </c>
      <c r="E17" s="55" t="s">
        <v>21</v>
      </c>
      <c r="F17" s="55">
        <v>16</v>
      </c>
      <c r="G17" s="64"/>
    </row>
    <row r="18" spans="1:7" ht="150">
      <c r="A18" s="32">
        <v>11</v>
      </c>
      <c r="B18" s="54" t="s">
        <v>393</v>
      </c>
      <c r="C18" s="54" t="s">
        <v>405</v>
      </c>
      <c r="D18" s="55" t="s">
        <v>406</v>
      </c>
      <c r="E18" s="55" t="s">
        <v>21</v>
      </c>
      <c r="F18" s="55">
        <v>16</v>
      </c>
      <c r="G18" s="64"/>
    </row>
    <row r="19" spans="1:7" ht="105">
      <c r="A19" s="35">
        <v>12</v>
      </c>
      <c r="B19" s="54" t="s">
        <v>394</v>
      </c>
      <c r="C19" s="54" t="s">
        <v>407</v>
      </c>
      <c r="D19" s="55" t="s">
        <v>408</v>
      </c>
      <c r="E19" s="55" t="s">
        <v>21</v>
      </c>
      <c r="F19" s="55">
        <v>5</v>
      </c>
      <c r="G19" s="64"/>
    </row>
    <row r="20" spans="1:7" ht="90">
      <c r="A20" s="32">
        <v>13</v>
      </c>
      <c r="B20" s="54" t="s">
        <v>395</v>
      </c>
      <c r="C20" s="54" t="s">
        <v>409</v>
      </c>
      <c r="D20" s="55" t="s">
        <v>406</v>
      </c>
      <c r="E20" s="55" t="s">
        <v>21</v>
      </c>
      <c r="F20" s="55">
        <v>1</v>
      </c>
      <c r="G20" s="64"/>
    </row>
    <row r="21" spans="1:7" ht="165">
      <c r="A21" s="32">
        <v>14</v>
      </c>
      <c r="B21" s="54" t="s">
        <v>396</v>
      </c>
      <c r="C21" s="54" t="s">
        <v>411</v>
      </c>
      <c r="D21" s="55" t="s">
        <v>410</v>
      </c>
      <c r="E21" s="55" t="s">
        <v>21</v>
      </c>
      <c r="F21" s="55">
        <v>2</v>
      </c>
      <c r="G21" s="64"/>
    </row>
    <row r="22" spans="1:7" ht="192.75">
      <c r="A22" s="35">
        <v>15</v>
      </c>
      <c r="B22" s="54" t="s">
        <v>412</v>
      </c>
      <c r="C22" s="54" t="s">
        <v>737</v>
      </c>
      <c r="D22" s="55" t="s">
        <v>418</v>
      </c>
      <c r="E22" s="55" t="s">
        <v>21</v>
      </c>
      <c r="F22" s="55">
        <v>2</v>
      </c>
      <c r="G22" s="64"/>
    </row>
    <row r="23" spans="1:7" ht="90">
      <c r="A23" s="32">
        <v>16</v>
      </c>
      <c r="B23" s="54" t="s">
        <v>413</v>
      </c>
      <c r="C23" s="54" t="s">
        <v>419</v>
      </c>
      <c r="D23" s="55" t="s">
        <v>420</v>
      </c>
      <c r="E23" s="55" t="s">
        <v>21</v>
      </c>
      <c r="F23" s="55">
        <v>4</v>
      </c>
      <c r="G23" s="64"/>
    </row>
    <row r="24" spans="1:7" ht="105">
      <c r="A24" s="32">
        <v>17</v>
      </c>
      <c r="B24" s="54" t="s">
        <v>414</v>
      </c>
      <c r="C24" s="54" t="s">
        <v>421</v>
      </c>
      <c r="D24" s="55" t="s">
        <v>422</v>
      </c>
      <c r="E24" s="55" t="s">
        <v>21</v>
      </c>
      <c r="F24" s="55">
        <v>4</v>
      </c>
      <c r="G24" s="64"/>
    </row>
    <row r="25" spans="1:7" ht="165">
      <c r="A25" s="35">
        <v>18</v>
      </c>
      <c r="B25" s="54" t="s">
        <v>415</v>
      </c>
      <c r="C25" s="54" t="s">
        <v>423</v>
      </c>
      <c r="D25" s="55" t="s">
        <v>424</v>
      </c>
      <c r="E25" s="55" t="s">
        <v>21</v>
      </c>
      <c r="F25" s="55">
        <v>10</v>
      </c>
      <c r="G25" s="64"/>
    </row>
    <row r="26" spans="1:7" ht="60">
      <c r="A26" s="32">
        <v>19</v>
      </c>
      <c r="B26" s="1" t="s">
        <v>668</v>
      </c>
      <c r="C26" s="1" t="s">
        <v>669</v>
      </c>
      <c r="D26" s="33" t="s">
        <v>670</v>
      </c>
      <c r="E26" s="1" t="s">
        <v>21</v>
      </c>
      <c r="F26" s="1">
        <v>2</v>
      </c>
      <c r="G26" s="65"/>
    </row>
    <row r="27" spans="1:7" ht="60">
      <c r="A27" s="32">
        <v>20</v>
      </c>
      <c r="B27" s="1" t="s">
        <v>671</v>
      </c>
      <c r="C27" s="1" t="s">
        <v>672</v>
      </c>
      <c r="D27" s="33" t="s">
        <v>673</v>
      </c>
      <c r="E27" s="1" t="s">
        <v>95</v>
      </c>
      <c r="F27" s="1">
        <v>1</v>
      </c>
      <c r="G27" s="65"/>
    </row>
    <row r="28" spans="1:7" ht="45">
      <c r="A28" s="35">
        <v>21</v>
      </c>
      <c r="B28" s="1" t="s">
        <v>674</v>
      </c>
      <c r="C28" s="1" t="s">
        <v>675</v>
      </c>
      <c r="D28" s="33" t="s">
        <v>676</v>
      </c>
      <c r="E28" s="1" t="s">
        <v>21</v>
      </c>
      <c r="F28" s="1">
        <v>1</v>
      </c>
      <c r="G28" s="65"/>
    </row>
    <row r="29" spans="1:7" ht="60">
      <c r="A29" s="32">
        <v>22</v>
      </c>
      <c r="B29" s="1" t="s">
        <v>677</v>
      </c>
      <c r="C29" s="1" t="s">
        <v>675</v>
      </c>
      <c r="D29" s="33" t="s">
        <v>676</v>
      </c>
      <c r="E29" s="1" t="s">
        <v>21</v>
      </c>
      <c r="F29" s="1">
        <v>1</v>
      </c>
      <c r="G29" s="65"/>
    </row>
    <row r="30" spans="1:7" ht="90">
      <c r="A30" s="32">
        <v>23</v>
      </c>
      <c r="B30" s="54" t="s">
        <v>416</v>
      </c>
      <c r="C30" s="54" t="s">
        <v>425</v>
      </c>
      <c r="D30" s="55" t="s">
        <v>426</v>
      </c>
      <c r="E30" s="55" t="s">
        <v>21</v>
      </c>
      <c r="F30" s="55">
        <v>12</v>
      </c>
      <c r="G30" s="64"/>
    </row>
    <row r="31" spans="1:7" ht="105">
      <c r="A31" s="35">
        <v>24</v>
      </c>
      <c r="B31" s="54" t="s">
        <v>417</v>
      </c>
      <c r="C31" s="54" t="s">
        <v>427</v>
      </c>
      <c r="D31" s="55" t="s">
        <v>428</v>
      </c>
      <c r="E31" s="55" t="s">
        <v>21</v>
      </c>
      <c r="F31" s="55">
        <v>8</v>
      </c>
      <c r="G31" s="64"/>
    </row>
    <row r="32" spans="1:7" ht="90">
      <c r="A32" s="32">
        <v>25</v>
      </c>
      <c r="B32" s="54" t="s">
        <v>429</v>
      </c>
      <c r="C32" s="54" t="s">
        <v>431</v>
      </c>
      <c r="D32" s="55" t="s">
        <v>418</v>
      </c>
      <c r="E32" s="55" t="s">
        <v>21</v>
      </c>
      <c r="F32" s="55">
        <v>8</v>
      </c>
      <c r="G32" s="64"/>
    </row>
    <row r="33" spans="1:7" ht="90">
      <c r="A33" s="32">
        <v>26</v>
      </c>
      <c r="B33" s="54" t="s">
        <v>430</v>
      </c>
      <c r="C33" s="54" t="s">
        <v>432</v>
      </c>
      <c r="D33" s="55" t="s">
        <v>408</v>
      </c>
      <c r="E33" s="55" t="s">
        <v>21</v>
      </c>
      <c r="F33" s="55">
        <v>8</v>
      </c>
      <c r="G33" s="64"/>
    </row>
    <row r="34" spans="1:7" ht="60">
      <c r="A34" s="35">
        <v>27</v>
      </c>
      <c r="B34" s="54" t="s">
        <v>93</v>
      </c>
      <c r="C34" s="54" t="s">
        <v>433</v>
      </c>
      <c r="D34" s="55" t="s">
        <v>434</v>
      </c>
      <c r="E34" s="55" t="s">
        <v>21</v>
      </c>
      <c r="F34" s="1">
        <v>1</v>
      </c>
      <c r="G34" s="134"/>
    </row>
    <row r="35" spans="1:7" ht="60">
      <c r="A35" s="32">
        <v>28</v>
      </c>
      <c r="B35" s="54" t="s">
        <v>94</v>
      </c>
      <c r="C35" s="54" t="s">
        <v>435</v>
      </c>
      <c r="D35" s="55" t="s">
        <v>436</v>
      </c>
      <c r="E35" s="55" t="s">
        <v>95</v>
      </c>
      <c r="F35" s="1">
        <v>1</v>
      </c>
      <c r="G35" s="65"/>
    </row>
    <row r="36" spans="1:7" ht="60">
      <c r="A36" s="32">
        <v>29</v>
      </c>
      <c r="B36" s="54" t="s">
        <v>96</v>
      </c>
      <c r="C36" s="54" t="s">
        <v>437</v>
      </c>
      <c r="D36" s="55" t="s">
        <v>438</v>
      </c>
      <c r="E36" s="55" t="s">
        <v>21</v>
      </c>
      <c r="F36" s="1">
        <v>1</v>
      </c>
      <c r="G36" s="65"/>
    </row>
    <row r="37" spans="1:7" ht="90">
      <c r="A37" s="35">
        <v>30</v>
      </c>
      <c r="B37" s="54" t="s">
        <v>97</v>
      </c>
      <c r="C37" s="54" t="s">
        <v>439</v>
      </c>
      <c r="D37" s="55" t="s">
        <v>440</v>
      </c>
      <c r="E37" s="55" t="s">
        <v>95</v>
      </c>
      <c r="F37" s="55">
        <v>16</v>
      </c>
      <c r="G37" s="66"/>
    </row>
    <row r="38" spans="1:7" ht="75">
      <c r="A38" s="32">
        <v>31</v>
      </c>
      <c r="B38" s="54" t="s">
        <v>98</v>
      </c>
      <c r="C38" s="54" t="s">
        <v>441</v>
      </c>
      <c r="D38" s="55" t="s">
        <v>440</v>
      </c>
      <c r="E38" s="55" t="s">
        <v>95</v>
      </c>
      <c r="F38" s="55">
        <v>16</v>
      </c>
      <c r="G38" s="66"/>
    </row>
    <row r="39" spans="1:7" ht="75">
      <c r="A39" s="32">
        <v>32</v>
      </c>
      <c r="B39" s="54" t="s">
        <v>99</v>
      </c>
      <c r="C39" s="54" t="s">
        <v>442</v>
      </c>
      <c r="D39" s="55" t="s">
        <v>440</v>
      </c>
      <c r="E39" s="55" t="s">
        <v>95</v>
      </c>
      <c r="F39" s="1">
        <v>1</v>
      </c>
      <c r="G39" s="66"/>
    </row>
    <row r="40" spans="1:7" ht="60">
      <c r="A40" s="35">
        <v>33</v>
      </c>
      <c r="B40" s="54" t="s">
        <v>100</v>
      </c>
      <c r="C40" s="54" t="s">
        <v>443</v>
      </c>
      <c r="D40" s="55" t="s">
        <v>444</v>
      </c>
      <c r="E40" s="55" t="s">
        <v>95</v>
      </c>
      <c r="F40" s="1">
        <v>1</v>
      </c>
      <c r="G40" s="66"/>
    </row>
    <row r="41" spans="1:7" ht="60">
      <c r="A41" s="32">
        <v>34</v>
      </c>
      <c r="B41" s="54" t="s">
        <v>101</v>
      </c>
      <c r="C41" s="54" t="s">
        <v>447</v>
      </c>
      <c r="D41" s="55" t="s">
        <v>444</v>
      </c>
      <c r="E41" s="55" t="s">
        <v>95</v>
      </c>
      <c r="F41" s="1">
        <v>1</v>
      </c>
      <c r="G41" s="66"/>
    </row>
    <row r="42" spans="1:7">
      <c r="A42" s="32">
        <v>35</v>
      </c>
      <c r="B42" s="54" t="s">
        <v>102</v>
      </c>
      <c r="C42" s="54" t="s">
        <v>448</v>
      </c>
      <c r="D42" s="55" t="s">
        <v>449</v>
      </c>
      <c r="E42" s="55" t="s">
        <v>83</v>
      </c>
      <c r="F42" s="1">
        <v>1</v>
      </c>
      <c r="G42" s="66"/>
    </row>
    <row r="43" spans="1:7" ht="75">
      <c r="A43" s="35">
        <v>36</v>
      </c>
      <c r="B43" s="54" t="s">
        <v>103</v>
      </c>
      <c r="C43" s="54" t="s">
        <v>450</v>
      </c>
      <c r="D43" s="55" t="s">
        <v>451</v>
      </c>
      <c r="E43" s="55" t="s">
        <v>15</v>
      </c>
      <c r="F43" s="55">
        <v>12</v>
      </c>
      <c r="G43" s="66"/>
    </row>
    <row r="44" spans="1:7">
      <c r="A44" s="32">
        <v>37</v>
      </c>
      <c r="B44" s="54" t="s">
        <v>445</v>
      </c>
      <c r="C44" s="54" t="s">
        <v>452</v>
      </c>
      <c r="D44" s="55" t="s">
        <v>453</v>
      </c>
      <c r="E44" s="55" t="s">
        <v>10</v>
      </c>
      <c r="F44" s="55">
        <v>6</v>
      </c>
      <c r="G44" s="66"/>
    </row>
    <row r="45" spans="1:7" ht="30">
      <c r="A45" s="32">
        <v>38</v>
      </c>
      <c r="B45" s="54" t="s">
        <v>446</v>
      </c>
      <c r="C45" s="54" t="s">
        <v>454</v>
      </c>
      <c r="D45" s="55" t="s">
        <v>455</v>
      </c>
      <c r="E45" s="55" t="s">
        <v>76</v>
      </c>
      <c r="F45" s="55">
        <v>5</v>
      </c>
      <c r="G45" s="66"/>
    </row>
    <row r="46" spans="1:7" ht="60">
      <c r="A46" s="35">
        <v>39</v>
      </c>
      <c r="B46" s="54" t="s">
        <v>104</v>
      </c>
      <c r="C46" s="54" t="s">
        <v>456</v>
      </c>
      <c r="D46" s="55" t="s">
        <v>440</v>
      </c>
      <c r="E46" s="55" t="s">
        <v>95</v>
      </c>
      <c r="F46" s="55">
        <v>12</v>
      </c>
      <c r="G46" s="66"/>
    </row>
    <row r="47" spans="1:7" ht="45">
      <c r="A47" s="32">
        <v>40</v>
      </c>
      <c r="B47" s="54" t="s">
        <v>105</v>
      </c>
      <c r="C47" s="54" t="s">
        <v>457</v>
      </c>
      <c r="D47" s="55" t="s">
        <v>458</v>
      </c>
      <c r="E47" s="55" t="s">
        <v>21</v>
      </c>
      <c r="F47" s="55">
        <v>3</v>
      </c>
      <c r="G47" s="66"/>
    </row>
    <row r="48" spans="1:7" ht="45">
      <c r="A48" s="32">
        <v>41</v>
      </c>
      <c r="B48" s="54" t="s">
        <v>106</v>
      </c>
      <c r="C48" s="54" t="s">
        <v>457</v>
      </c>
      <c r="D48" s="55" t="s">
        <v>458</v>
      </c>
      <c r="E48" s="55" t="s">
        <v>21</v>
      </c>
      <c r="F48" s="55">
        <v>3</v>
      </c>
      <c r="G48" s="66"/>
    </row>
    <row r="49" spans="1:7" ht="45">
      <c r="A49" s="35">
        <v>42</v>
      </c>
      <c r="B49" s="54" t="s">
        <v>107</v>
      </c>
      <c r="C49" s="54" t="s">
        <v>459</v>
      </c>
      <c r="D49" s="55" t="s">
        <v>460</v>
      </c>
      <c r="E49" s="55" t="s">
        <v>21</v>
      </c>
      <c r="F49" s="55">
        <v>5</v>
      </c>
      <c r="G49" s="66"/>
    </row>
    <row r="50" spans="1:7" ht="60">
      <c r="A50" s="32">
        <v>43</v>
      </c>
      <c r="B50" s="54" t="s">
        <v>108</v>
      </c>
      <c r="C50" s="54" t="s">
        <v>461</v>
      </c>
      <c r="D50" s="55" t="s">
        <v>462</v>
      </c>
      <c r="E50" s="55" t="s">
        <v>21</v>
      </c>
      <c r="F50" s="55">
        <v>2</v>
      </c>
      <c r="G50" s="66"/>
    </row>
    <row r="51" spans="1:7" ht="15.75">
      <c r="B51" s="163" t="s">
        <v>782</v>
      </c>
      <c r="C51" s="163"/>
    </row>
  </sheetData>
  <autoFilter ref="A7:H7"/>
  <mergeCells count="10">
    <mergeCell ref="A5:A6"/>
    <mergeCell ref="B5:B6"/>
    <mergeCell ref="C5:C6"/>
    <mergeCell ref="D5:D6"/>
    <mergeCell ref="E5:E6"/>
    <mergeCell ref="B51:C51"/>
    <mergeCell ref="F5:F6"/>
    <mergeCell ref="B1:G2"/>
    <mergeCell ref="B3:G3"/>
    <mergeCell ref="G5:G6"/>
  </mergeCells>
  <pageMargins left="0.7" right="0.7" top="0.75" bottom="0.75" header="0.3" footer="0.3"/>
  <pageSetup paperSize="9" scale="89"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zoomScale="110" zoomScaleNormal="110" workbookViewId="0">
      <selection activeCell="A15" sqref="A15"/>
    </sheetView>
  </sheetViews>
  <sheetFormatPr defaultColWidth="9.140625" defaultRowHeight="15"/>
  <cols>
    <col min="1" max="1" width="6.5703125" style="112" customWidth="1"/>
    <col min="2" max="2" width="17.5703125" style="79" customWidth="1"/>
    <col min="3" max="3" width="37.85546875" style="79" customWidth="1"/>
    <col min="4" max="4" width="14" style="113" customWidth="1"/>
    <col min="5" max="6" width="8.140625" style="114" customWidth="1"/>
    <col min="7" max="7" width="7.5703125" style="115" customWidth="1"/>
    <col min="8" max="16384" width="9.140625" style="31"/>
  </cols>
  <sheetData>
    <row r="1" spans="1:7">
      <c r="A1" s="110"/>
      <c r="B1" s="175" t="s">
        <v>743</v>
      </c>
      <c r="C1" s="175"/>
      <c r="D1" s="175"/>
      <c r="E1" s="175"/>
      <c r="F1" s="175"/>
      <c r="G1" s="175"/>
    </row>
    <row r="2" spans="1:7">
      <c r="A2" s="111"/>
      <c r="B2" s="175"/>
      <c r="C2" s="175"/>
      <c r="D2" s="175"/>
      <c r="E2" s="175"/>
      <c r="F2" s="175"/>
      <c r="G2" s="175"/>
    </row>
    <row r="3" spans="1:7" ht="21.75" customHeight="1">
      <c r="A3" s="142"/>
      <c r="B3" s="176" t="s">
        <v>763</v>
      </c>
      <c r="C3" s="176"/>
      <c r="D3" s="176"/>
      <c r="E3" s="176"/>
      <c r="F3" s="176"/>
      <c r="G3" s="176"/>
    </row>
    <row r="4" spans="1:7" ht="12" customHeight="1"/>
    <row r="5" spans="1:7" ht="55.5" customHeight="1">
      <c r="A5" s="169" t="s">
        <v>0</v>
      </c>
      <c r="B5" s="169" t="s">
        <v>1</v>
      </c>
      <c r="C5" s="169" t="s">
        <v>714</v>
      </c>
      <c r="D5" s="171" t="s">
        <v>736</v>
      </c>
      <c r="E5" s="169" t="s">
        <v>3</v>
      </c>
      <c r="F5" s="173" t="s">
        <v>728</v>
      </c>
      <c r="G5" s="173" t="s">
        <v>232</v>
      </c>
    </row>
    <row r="6" spans="1:7" ht="31.5" customHeight="1">
      <c r="A6" s="170"/>
      <c r="B6" s="170"/>
      <c r="C6" s="170"/>
      <c r="D6" s="172"/>
      <c r="E6" s="170"/>
      <c r="F6" s="174"/>
      <c r="G6" s="174"/>
    </row>
    <row r="7" spans="1:7">
      <c r="A7" s="86" t="s">
        <v>5</v>
      </c>
      <c r="B7" s="87" t="s">
        <v>218</v>
      </c>
      <c r="C7" s="87" t="s">
        <v>6</v>
      </c>
      <c r="D7" s="88" t="s">
        <v>219</v>
      </c>
      <c r="E7" s="87" t="s">
        <v>7</v>
      </c>
      <c r="F7" s="89" t="s">
        <v>233</v>
      </c>
      <c r="G7" s="89" t="s">
        <v>610</v>
      </c>
    </row>
    <row r="8" spans="1:7" ht="90">
      <c r="A8" s="116">
        <v>1</v>
      </c>
      <c r="B8" s="117" t="s">
        <v>206</v>
      </c>
      <c r="C8" s="59" t="s">
        <v>539</v>
      </c>
      <c r="D8" s="1"/>
      <c r="E8" s="1" t="s">
        <v>207</v>
      </c>
      <c r="F8" s="118">
        <v>1200</v>
      </c>
      <c r="G8" s="109"/>
    </row>
    <row r="9" spans="1:7" ht="60">
      <c r="A9" s="116">
        <v>2</v>
      </c>
      <c r="B9" s="117" t="s">
        <v>543</v>
      </c>
      <c r="C9" s="117" t="s">
        <v>555</v>
      </c>
      <c r="D9" s="1"/>
      <c r="E9" s="1" t="s">
        <v>118</v>
      </c>
      <c r="F9" s="118">
        <v>12</v>
      </c>
      <c r="G9" s="109"/>
    </row>
    <row r="10" spans="1:7" ht="60">
      <c r="A10" s="116">
        <v>3</v>
      </c>
      <c r="B10" s="117" t="s">
        <v>544</v>
      </c>
      <c r="C10" s="117" t="s">
        <v>556</v>
      </c>
      <c r="D10" s="1"/>
      <c r="E10" s="1" t="s">
        <v>118</v>
      </c>
      <c r="F10" s="118">
        <v>12</v>
      </c>
      <c r="G10" s="109"/>
    </row>
    <row r="11" spans="1:7" ht="45">
      <c r="A11" s="116">
        <v>4</v>
      </c>
      <c r="B11" s="117" t="s">
        <v>545</v>
      </c>
      <c r="C11" s="117" t="s">
        <v>557</v>
      </c>
      <c r="D11" s="1"/>
      <c r="E11" s="1" t="s">
        <v>118</v>
      </c>
      <c r="F11" s="118">
        <v>12</v>
      </c>
      <c r="G11" s="109"/>
    </row>
    <row r="12" spans="1:7" ht="105">
      <c r="A12" s="116">
        <v>5</v>
      </c>
      <c r="B12" s="117" t="s">
        <v>546</v>
      </c>
      <c r="C12" s="117" t="s">
        <v>558</v>
      </c>
      <c r="D12" s="1"/>
      <c r="E12" s="1" t="s">
        <v>118</v>
      </c>
      <c r="F12" s="118">
        <v>8</v>
      </c>
      <c r="G12" s="109"/>
    </row>
    <row r="13" spans="1:7" ht="22.5" customHeight="1">
      <c r="A13" s="116">
        <v>6</v>
      </c>
      <c r="B13" s="117" t="s">
        <v>547</v>
      </c>
      <c r="C13" s="117" t="s">
        <v>549</v>
      </c>
      <c r="D13" s="1"/>
      <c r="E13" s="1" t="s">
        <v>12</v>
      </c>
      <c r="F13" s="118">
        <v>3</v>
      </c>
      <c r="G13" s="109"/>
    </row>
    <row r="14" spans="1:7" ht="30">
      <c r="A14" s="116">
        <v>7</v>
      </c>
      <c r="B14" s="117" t="s">
        <v>548</v>
      </c>
      <c r="C14" s="117" t="s">
        <v>550</v>
      </c>
      <c r="D14" s="1"/>
      <c r="E14" s="1" t="s">
        <v>12</v>
      </c>
      <c r="F14" s="118">
        <v>3</v>
      </c>
      <c r="G14" s="109"/>
    </row>
    <row r="15" spans="1:7" ht="54" customHeight="1">
      <c r="A15" s="116">
        <v>8</v>
      </c>
      <c r="B15" s="117" t="s">
        <v>210</v>
      </c>
      <c r="C15" s="117" t="s">
        <v>551</v>
      </c>
      <c r="D15" s="1"/>
      <c r="E15" s="1" t="s">
        <v>43</v>
      </c>
      <c r="F15" s="118">
        <v>3</v>
      </c>
      <c r="G15" s="109"/>
    </row>
    <row r="16" spans="1:7" ht="67.5" customHeight="1">
      <c r="A16" s="116">
        <v>9</v>
      </c>
      <c r="B16" s="117" t="s">
        <v>211</v>
      </c>
      <c r="C16" s="119" t="s">
        <v>552</v>
      </c>
      <c r="D16" s="40"/>
      <c r="E16" s="40" t="s">
        <v>43</v>
      </c>
      <c r="F16" s="118">
        <v>3</v>
      </c>
      <c r="G16" s="109"/>
    </row>
    <row r="17" spans="1:7" ht="82.5" customHeight="1">
      <c r="A17" s="116">
        <v>10</v>
      </c>
      <c r="B17" s="117" t="s">
        <v>209</v>
      </c>
      <c r="C17" s="117" t="s">
        <v>554</v>
      </c>
      <c r="D17" s="1"/>
      <c r="E17" s="1" t="s">
        <v>21</v>
      </c>
      <c r="F17" s="118">
        <v>2</v>
      </c>
      <c r="G17" s="109"/>
    </row>
    <row r="18" spans="1:7" ht="75">
      <c r="A18" s="116">
        <v>11</v>
      </c>
      <c r="B18" s="59" t="s">
        <v>611</v>
      </c>
      <c r="C18" s="1" t="s">
        <v>612</v>
      </c>
      <c r="D18" s="1"/>
      <c r="E18" s="1" t="s">
        <v>205</v>
      </c>
      <c r="F18" s="121">
        <v>2000</v>
      </c>
      <c r="G18" s="109"/>
    </row>
    <row r="19" spans="1:7" ht="106.5" customHeight="1">
      <c r="A19" s="116">
        <v>12</v>
      </c>
      <c r="B19" s="59" t="s">
        <v>613</v>
      </c>
      <c r="C19" s="122" t="s">
        <v>614</v>
      </c>
      <c r="D19" s="41"/>
      <c r="E19" s="1" t="s">
        <v>212</v>
      </c>
      <c r="F19" s="118">
        <v>100</v>
      </c>
      <c r="G19" s="109"/>
    </row>
    <row r="20" spans="1:7" ht="47.25" customHeight="1">
      <c r="A20" s="116">
        <v>13</v>
      </c>
      <c r="B20" s="59" t="s">
        <v>615</v>
      </c>
      <c r="C20" s="123" t="s">
        <v>616</v>
      </c>
      <c r="D20" s="41"/>
      <c r="E20" s="1" t="s">
        <v>212</v>
      </c>
      <c r="F20" s="118">
        <v>50</v>
      </c>
      <c r="G20" s="109"/>
    </row>
    <row r="21" spans="1:7" ht="214.5" customHeight="1">
      <c r="A21" s="116">
        <v>14</v>
      </c>
      <c r="B21" s="2" t="s">
        <v>617</v>
      </c>
      <c r="C21" s="59" t="s">
        <v>559</v>
      </c>
      <c r="D21" s="120"/>
      <c r="E21" s="40" t="s">
        <v>205</v>
      </c>
      <c r="F21" s="118">
        <v>1500</v>
      </c>
      <c r="G21" s="109"/>
    </row>
    <row r="22" spans="1:7" ht="126.75" customHeight="1">
      <c r="A22" s="116">
        <v>15</v>
      </c>
      <c r="B22" s="59" t="s">
        <v>618</v>
      </c>
      <c r="C22" s="59" t="s">
        <v>560</v>
      </c>
      <c r="D22" s="120"/>
      <c r="E22" s="1" t="s">
        <v>205</v>
      </c>
      <c r="F22" s="118">
        <v>1200</v>
      </c>
      <c r="G22" s="109"/>
    </row>
    <row r="23" spans="1:7" ht="170.25" customHeight="1">
      <c r="A23" s="116">
        <v>16</v>
      </c>
      <c r="B23" s="59" t="s">
        <v>213</v>
      </c>
      <c r="C23" s="122" t="s">
        <v>561</v>
      </c>
      <c r="D23" s="120"/>
      <c r="E23" s="40" t="s">
        <v>205</v>
      </c>
      <c r="F23" s="118">
        <v>200</v>
      </c>
      <c r="G23" s="109"/>
    </row>
    <row r="24" spans="1:7" ht="73.5" customHeight="1">
      <c r="A24" s="116">
        <v>17</v>
      </c>
      <c r="B24" s="124" t="s">
        <v>619</v>
      </c>
      <c r="C24" s="125" t="s">
        <v>620</v>
      </c>
      <c r="D24" s="120"/>
      <c r="E24" s="40" t="s">
        <v>205</v>
      </c>
      <c r="F24" s="118">
        <v>200</v>
      </c>
      <c r="G24" s="109"/>
    </row>
    <row r="25" spans="1:7" ht="246.75" customHeight="1">
      <c r="A25" s="116">
        <v>18</v>
      </c>
      <c r="B25" s="59" t="s">
        <v>621</v>
      </c>
      <c r="C25" s="59" t="s">
        <v>622</v>
      </c>
      <c r="D25" s="120"/>
      <c r="E25" s="40" t="s">
        <v>205</v>
      </c>
      <c r="F25" s="118">
        <v>200</v>
      </c>
      <c r="G25" s="109"/>
    </row>
    <row r="26" spans="1:7" ht="366" customHeight="1">
      <c r="A26" s="116">
        <v>19</v>
      </c>
      <c r="B26" s="59" t="s">
        <v>623</v>
      </c>
      <c r="C26" s="59" t="s">
        <v>624</v>
      </c>
      <c r="D26" s="120"/>
      <c r="E26" s="40" t="s">
        <v>205</v>
      </c>
      <c r="F26" s="118">
        <v>300</v>
      </c>
      <c r="G26" s="109"/>
    </row>
    <row r="27" spans="1:7" ht="276" customHeight="1">
      <c r="A27" s="116">
        <v>20</v>
      </c>
      <c r="B27" s="2" t="s">
        <v>625</v>
      </c>
      <c r="C27" s="59" t="s">
        <v>626</v>
      </c>
      <c r="D27" s="1"/>
      <c r="E27" s="1" t="s">
        <v>205</v>
      </c>
      <c r="F27" s="118">
        <v>250</v>
      </c>
      <c r="G27" s="109"/>
    </row>
    <row r="28" spans="1:7" ht="340.5" customHeight="1">
      <c r="A28" s="116">
        <v>21</v>
      </c>
      <c r="B28" s="59" t="s">
        <v>627</v>
      </c>
      <c r="C28" s="59" t="s">
        <v>628</v>
      </c>
      <c r="D28" s="41"/>
      <c r="E28" s="1" t="s">
        <v>205</v>
      </c>
      <c r="F28" s="118">
        <v>300</v>
      </c>
      <c r="G28" s="109"/>
    </row>
    <row r="29" spans="1:7" ht="264" customHeight="1">
      <c r="A29" s="116">
        <v>22</v>
      </c>
      <c r="B29" s="59" t="s">
        <v>629</v>
      </c>
      <c r="C29" s="59" t="s">
        <v>630</v>
      </c>
      <c r="D29" s="120"/>
      <c r="E29" s="40" t="s">
        <v>205</v>
      </c>
      <c r="F29" s="118">
        <v>150</v>
      </c>
      <c r="G29" s="109"/>
    </row>
    <row r="30" spans="1:7" ht="178.5" customHeight="1">
      <c r="A30" s="116">
        <v>23</v>
      </c>
      <c r="B30" s="59" t="s">
        <v>631</v>
      </c>
      <c r="C30" s="122" t="s">
        <v>562</v>
      </c>
      <c r="D30" s="41"/>
      <c r="E30" s="1" t="s">
        <v>205</v>
      </c>
      <c r="F30" s="118">
        <v>300</v>
      </c>
      <c r="G30" s="109"/>
    </row>
    <row r="31" spans="1:7" ht="409.6" thickBot="1">
      <c r="A31" s="116">
        <v>24</v>
      </c>
      <c r="B31" s="59" t="s">
        <v>632</v>
      </c>
      <c r="C31" s="122" t="s">
        <v>633</v>
      </c>
      <c r="D31" s="41"/>
      <c r="E31" s="1" t="s">
        <v>205</v>
      </c>
      <c r="F31" s="118">
        <v>450</v>
      </c>
      <c r="G31" s="109"/>
    </row>
    <row r="32" spans="1:7" ht="360">
      <c r="A32" s="116">
        <v>25</v>
      </c>
      <c r="B32" s="59" t="s">
        <v>634</v>
      </c>
      <c r="C32" s="122" t="s">
        <v>635</v>
      </c>
      <c r="D32" s="126"/>
      <c r="E32" s="127" t="s">
        <v>205</v>
      </c>
      <c r="F32" s="118">
        <v>4000</v>
      </c>
      <c r="G32" s="109"/>
    </row>
    <row r="33" spans="1:7" ht="190.5" customHeight="1">
      <c r="A33" s="116">
        <v>26</v>
      </c>
      <c r="B33" s="59" t="s">
        <v>636</v>
      </c>
      <c r="C33" s="122" t="s">
        <v>637</v>
      </c>
      <c r="D33" s="41"/>
      <c r="E33" s="1" t="s">
        <v>205</v>
      </c>
      <c r="F33" s="118">
        <v>100</v>
      </c>
      <c r="G33" s="109"/>
    </row>
    <row r="34" spans="1:7" ht="298.5" customHeight="1">
      <c r="A34" s="116">
        <v>27</v>
      </c>
      <c r="B34" s="59" t="s">
        <v>638</v>
      </c>
      <c r="C34" s="122" t="s">
        <v>639</v>
      </c>
      <c r="D34" s="120"/>
      <c r="E34" s="40" t="s">
        <v>205</v>
      </c>
      <c r="F34" s="118">
        <v>600</v>
      </c>
      <c r="G34" s="109"/>
    </row>
    <row r="35" spans="1:7" ht="210">
      <c r="A35" s="116">
        <v>28</v>
      </c>
      <c r="B35" s="59" t="s">
        <v>640</v>
      </c>
      <c r="C35" s="122" t="s">
        <v>641</v>
      </c>
      <c r="D35" s="120"/>
      <c r="E35" s="40" t="s">
        <v>205</v>
      </c>
      <c r="F35" s="118">
        <v>500</v>
      </c>
      <c r="G35" s="109"/>
    </row>
    <row r="36" spans="1:7" ht="120">
      <c r="A36" s="116">
        <v>29</v>
      </c>
      <c r="B36" s="1" t="s">
        <v>642</v>
      </c>
      <c r="C36" s="59" t="s">
        <v>563</v>
      </c>
      <c r="D36" s="41"/>
      <c r="E36" s="1" t="s">
        <v>205</v>
      </c>
      <c r="F36" s="118">
        <v>2500</v>
      </c>
      <c r="G36" s="109"/>
    </row>
    <row r="37" spans="1:7" ht="165">
      <c r="A37" s="116">
        <v>30</v>
      </c>
      <c r="B37" s="2" t="s">
        <v>643</v>
      </c>
      <c r="C37" s="2" t="s">
        <v>644</v>
      </c>
      <c r="D37" s="41"/>
      <c r="E37" s="1" t="s">
        <v>205</v>
      </c>
      <c r="F37" s="118">
        <v>100</v>
      </c>
      <c r="G37" s="109"/>
    </row>
    <row r="38" spans="1:7" ht="218.25" customHeight="1">
      <c r="A38" s="116">
        <v>31</v>
      </c>
      <c r="B38" s="2" t="s">
        <v>645</v>
      </c>
      <c r="C38" s="2" t="s">
        <v>646</v>
      </c>
      <c r="D38" s="41"/>
      <c r="E38" s="1" t="s">
        <v>205</v>
      </c>
      <c r="F38" s="118">
        <v>100</v>
      </c>
      <c r="G38" s="109"/>
    </row>
    <row r="39" spans="1:7" ht="205.5" customHeight="1" thickBot="1">
      <c r="A39" s="116">
        <v>32</v>
      </c>
      <c r="B39" s="2" t="s">
        <v>564</v>
      </c>
      <c r="C39" s="2" t="s">
        <v>647</v>
      </c>
      <c r="D39" s="41"/>
      <c r="E39" s="40" t="s">
        <v>205</v>
      </c>
      <c r="F39" s="118">
        <v>100</v>
      </c>
      <c r="G39" s="109"/>
    </row>
    <row r="40" spans="1:7" ht="201" customHeight="1">
      <c r="A40" s="116">
        <v>33</v>
      </c>
      <c r="B40" s="2" t="s">
        <v>648</v>
      </c>
      <c r="C40" s="2" t="s">
        <v>649</v>
      </c>
      <c r="D40" s="127"/>
      <c r="E40" s="1" t="s">
        <v>205</v>
      </c>
      <c r="F40" s="121">
        <v>100</v>
      </c>
      <c r="G40" s="129"/>
    </row>
    <row r="41" spans="1:7" ht="45" customHeight="1">
      <c r="A41" s="116">
        <v>34</v>
      </c>
      <c r="B41" s="117" t="s">
        <v>541</v>
      </c>
      <c r="C41" s="117" t="s">
        <v>553</v>
      </c>
      <c r="D41" s="1"/>
      <c r="E41" s="1" t="s">
        <v>207</v>
      </c>
      <c r="F41" s="118">
        <v>30000</v>
      </c>
      <c r="G41" s="109"/>
    </row>
    <row r="42" spans="1:7" ht="75">
      <c r="A42" s="116">
        <v>35</v>
      </c>
      <c r="B42" s="130" t="s">
        <v>650</v>
      </c>
      <c r="C42" s="117" t="s">
        <v>651</v>
      </c>
      <c r="D42" s="1"/>
      <c r="E42" s="1" t="s">
        <v>207</v>
      </c>
      <c r="F42" s="118">
        <v>30000</v>
      </c>
      <c r="G42" s="109"/>
    </row>
    <row r="43" spans="1:7" ht="82.5" customHeight="1">
      <c r="A43" s="116">
        <v>36</v>
      </c>
      <c r="B43" s="130" t="s">
        <v>208</v>
      </c>
      <c r="C43" s="117" t="s">
        <v>540</v>
      </c>
      <c r="D43" s="1"/>
      <c r="E43" s="1" t="s">
        <v>207</v>
      </c>
      <c r="F43" s="118">
        <v>1200</v>
      </c>
      <c r="G43" s="109"/>
    </row>
    <row r="44" spans="1:7" ht="60">
      <c r="A44" s="116">
        <v>37</v>
      </c>
      <c r="B44" s="117" t="s">
        <v>542</v>
      </c>
      <c r="C44" s="117" t="s">
        <v>652</v>
      </c>
      <c r="D44" s="1"/>
      <c r="E44" s="1" t="s">
        <v>207</v>
      </c>
      <c r="F44" s="118">
        <v>3000</v>
      </c>
      <c r="G44" s="109"/>
    </row>
    <row r="45" spans="1:7" ht="45">
      <c r="A45" s="116">
        <v>38</v>
      </c>
      <c r="B45" s="59" t="s">
        <v>653</v>
      </c>
      <c r="C45" s="59" t="s">
        <v>654</v>
      </c>
      <c r="D45" s="41"/>
      <c r="E45" s="1" t="s">
        <v>207</v>
      </c>
      <c r="F45" s="118">
        <v>2000</v>
      </c>
      <c r="G45" s="109"/>
    </row>
    <row r="46" spans="1:7" ht="45">
      <c r="A46" s="116">
        <v>39</v>
      </c>
      <c r="B46" s="59" t="s">
        <v>214</v>
      </c>
      <c r="C46" s="59" t="s">
        <v>655</v>
      </c>
      <c r="D46" s="41"/>
      <c r="E46" s="1" t="s">
        <v>207</v>
      </c>
      <c r="F46" s="118">
        <v>1600</v>
      </c>
      <c r="G46" s="109"/>
    </row>
    <row r="47" spans="1:7" ht="135">
      <c r="A47" s="116">
        <v>40</v>
      </c>
      <c r="B47" s="130" t="s">
        <v>732</v>
      </c>
      <c r="C47" s="59" t="s">
        <v>656</v>
      </c>
      <c r="D47" s="41"/>
      <c r="E47" s="1" t="s">
        <v>59</v>
      </c>
      <c r="F47" s="118">
        <v>4000</v>
      </c>
      <c r="G47" s="109"/>
    </row>
    <row r="48" spans="1:7" ht="75">
      <c r="A48" s="116">
        <v>41</v>
      </c>
      <c r="B48" s="59" t="s">
        <v>215</v>
      </c>
      <c r="C48" s="128" t="s">
        <v>565</v>
      </c>
      <c r="D48" s="41"/>
      <c r="E48" s="1" t="s">
        <v>76</v>
      </c>
      <c r="F48" s="118">
        <v>5</v>
      </c>
      <c r="G48" s="109"/>
    </row>
    <row r="49" spans="1:7" ht="60">
      <c r="A49" s="116">
        <v>42</v>
      </c>
      <c r="B49" s="131" t="s">
        <v>75</v>
      </c>
      <c r="C49" s="59" t="s">
        <v>657</v>
      </c>
      <c r="D49" s="60"/>
      <c r="E49" s="60" t="s">
        <v>21</v>
      </c>
      <c r="F49" s="132">
        <v>30</v>
      </c>
      <c r="G49" s="109"/>
    </row>
    <row r="50" spans="1:7" ht="60">
      <c r="A50" s="116">
        <v>43</v>
      </c>
      <c r="B50" s="131" t="s">
        <v>658</v>
      </c>
      <c r="C50" s="59" t="s">
        <v>659</v>
      </c>
      <c r="D50" s="60"/>
      <c r="E50" s="60" t="s">
        <v>21</v>
      </c>
      <c r="F50" s="132">
        <v>10</v>
      </c>
      <c r="G50" s="109"/>
    </row>
    <row r="51" spans="1:7" ht="22.5" customHeight="1">
      <c r="A51" s="116">
        <v>44</v>
      </c>
      <c r="B51" s="59" t="s">
        <v>734</v>
      </c>
      <c r="C51" s="59" t="s">
        <v>566</v>
      </c>
      <c r="D51" s="41"/>
      <c r="E51" s="1" t="s">
        <v>76</v>
      </c>
      <c r="F51" s="118">
        <v>5</v>
      </c>
      <c r="G51" s="109"/>
    </row>
    <row r="52" spans="1:7" ht="27" customHeight="1">
      <c r="A52" s="116">
        <v>45</v>
      </c>
      <c r="B52" s="59" t="s">
        <v>735</v>
      </c>
      <c r="C52" s="59" t="s">
        <v>567</v>
      </c>
      <c r="D52" s="41"/>
      <c r="E52" s="1" t="s">
        <v>76</v>
      </c>
      <c r="F52" s="118">
        <v>6</v>
      </c>
      <c r="G52" s="109"/>
    </row>
    <row r="53" spans="1:7" ht="45">
      <c r="A53" s="116">
        <v>46</v>
      </c>
      <c r="B53" s="59" t="s">
        <v>660</v>
      </c>
      <c r="C53" s="123" t="s">
        <v>661</v>
      </c>
      <c r="D53" s="41"/>
      <c r="E53" s="1" t="s">
        <v>10</v>
      </c>
      <c r="F53" s="118">
        <v>900</v>
      </c>
      <c r="G53" s="109"/>
    </row>
    <row r="54" spans="1:7" ht="75">
      <c r="A54" s="116">
        <v>47</v>
      </c>
      <c r="B54" s="59" t="s">
        <v>662</v>
      </c>
      <c r="C54" s="123" t="s">
        <v>663</v>
      </c>
      <c r="D54" s="41"/>
      <c r="E54" s="1" t="s">
        <v>207</v>
      </c>
      <c r="F54" s="118">
        <v>300</v>
      </c>
      <c r="G54" s="109"/>
    </row>
    <row r="55" spans="1:7" ht="120">
      <c r="A55" s="116">
        <v>48</v>
      </c>
      <c r="B55" s="61" t="s">
        <v>664</v>
      </c>
      <c r="C55" s="59" t="s">
        <v>665</v>
      </c>
      <c r="D55" s="41"/>
      <c r="E55" s="1" t="s">
        <v>76</v>
      </c>
      <c r="F55" s="118">
        <v>3</v>
      </c>
      <c r="G55" s="109"/>
    </row>
    <row r="56" spans="1:7" ht="105">
      <c r="A56" s="116">
        <v>49</v>
      </c>
      <c r="B56" s="133" t="s">
        <v>666</v>
      </c>
      <c r="C56" s="128" t="s">
        <v>667</v>
      </c>
      <c r="D56" s="60"/>
      <c r="E56" s="60" t="s">
        <v>76</v>
      </c>
      <c r="F56" s="132">
        <v>10</v>
      </c>
      <c r="G56" s="109"/>
    </row>
    <row r="57" spans="1:7" ht="60">
      <c r="A57" s="116">
        <v>50</v>
      </c>
      <c r="B57" s="59" t="s">
        <v>216</v>
      </c>
      <c r="C57" s="59" t="s">
        <v>568</v>
      </c>
      <c r="D57" s="41"/>
      <c r="E57" s="1" t="s">
        <v>217</v>
      </c>
      <c r="F57" s="118">
        <v>30</v>
      </c>
      <c r="G57" s="109"/>
    </row>
    <row r="58" spans="1:7" ht="285">
      <c r="A58" s="116">
        <v>51</v>
      </c>
      <c r="B58" s="117" t="s">
        <v>537</v>
      </c>
      <c r="C58" s="59" t="s">
        <v>538</v>
      </c>
      <c r="D58" s="1"/>
      <c r="E58" s="1" t="s">
        <v>21</v>
      </c>
      <c r="F58" s="118">
        <v>300</v>
      </c>
      <c r="G58" s="109"/>
    </row>
    <row r="59" spans="1:7" ht="75">
      <c r="A59" s="116">
        <v>52</v>
      </c>
      <c r="B59" s="2" t="s">
        <v>697</v>
      </c>
      <c r="C59" s="2" t="s">
        <v>698</v>
      </c>
      <c r="D59" s="1"/>
      <c r="E59" s="1" t="s">
        <v>12</v>
      </c>
      <c r="F59" s="118">
        <v>18</v>
      </c>
      <c r="G59" s="109"/>
    </row>
    <row r="60" spans="1:7" ht="75">
      <c r="A60" s="116">
        <v>53</v>
      </c>
      <c r="B60" s="2" t="s">
        <v>699</v>
      </c>
      <c r="C60" s="2" t="s">
        <v>700</v>
      </c>
      <c r="D60" s="1"/>
      <c r="E60" s="1" t="s">
        <v>95</v>
      </c>
      <c r="F60" s="118">
        <v>12</v>
      </c>
      <c r="G60" s="109"/>
    </row>
    <row r="61" spans="1:7" ht="75">
      <c r="A61" s="116">
        <v>54</v>
      </c>
      <c r="B61" s="2" t="s">
        <v>701</v>
      </c>
      <c r="C61" s="2" t="s">
        <v>702</v>
      </c>
      <c r="D61" s="1"/>
      <c r="E61" s="1" t="s">
        <v>95</v>
      </c>
      <c r="F61" s="118">
        <v>12</v>
      </c>
      <c r="G61" s="109"/>
    </row>
    <row r="62" spans="1:7" ht="105">
      <c r="A62" s="116">
        <v>55</v>
      </c>
      <c r="B62" s="71" t="s">
        <v>703</v>
      </c>
      <c r="C62" s="123" t="s">
        <v>704</v>
      </c>
      <c r="D62" s="1"/>
      <c r="E62" s="1" t="s">
        <v>21</v>
      </c>
      <c r="F62" s="118">
        <v>50</v>
      </c>
      <c r="G62" s="109"/>
    </row>
    <row r="63" spans="1:7" ht="15.75">
      <c r="B63" s="163" t="s">
        <v>783</v>
      </c>
      <c r="C63" s="163"/>
    </row>
  </sheetData>
  <autoFilter ref="A7:H7"/>
  <mergeCells count="10">
    <mergeCell ref="B63:C63"/>
    <mergeCell ref="A5:A6"/>
    <mergeCell ref="E5:E6"/>
    <mergeCell ref="D5:D6"/>
    <mergeCell ref="B1:G2"/>
    <mergeCell ref="B3:G3"/>
    <mergeCell ref="F5:F6"/>
    <mergeCell ref="G5:G6"/>
    <mergeCell ref="C5:C6"/>
    <mergeCell ref="B5:B6"/>
  </mergeCells>
  <pageMargins left="0.7" right="0.7" top="0.75" bottom="0.75" header="0.3" footer="0.3"/>
  <pageSetup paperSize="9" scale="87"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zoomScale="110" zoomScaleNormal="110" workbookViewId="0">
      <selection activeCell="B11" sqref="B11:C11"/>
    </sheetView>
  </sheetViews>
  <sheetFormatPr defaultColWidth="9.140625" defaultRowHeight="15"/>
  <cols>
    <col min="1" max="1" width="4.5703125" style="5" customWidth="1"/>
    <col min="2" max="2" width="17.5703125" style="6" customWidth="1"/>
    <col min="3" max="3" width="35.85546875" style="6" customWidth="1"/>
    <col min="4" max="4" width="8.7109375" style="44" customWidth="1"/>
    <col min="5" max="6" width="8.140625" style="7" customWidth="1"/>
    <col min="7" max="7" width="7.5703125" style="8" customWidth="1"/>
    <col min="8" max="16384" width="9.140625" style="4"/>
  </cols>
  <sheetData>
    <row r="1" spans="1:7">
      <c r="B1" s="177" t="s">
        <v>742</v>
      </c>
      <c r="C1" s="177"/>
      <c r="D1" s="177"/>
      <c r="E1" s="177"/>
      <c r="F1" s="177"/>
      <c r="G1" s="177"/>
    </row>
    <row r="2" spans="1:7">
      <c r="B2" s="177"/>
      <c r="C2" s="177"/>
      <c r="D2" s="177"/>
      <c r="E2" s="177"/>
      <c r="F2" s="177"/>
      <c r="G2" s="177"/>
    </row>
    <row r="3" spans="1:7">
      <c r="B3" s="178" t="s">
        <v>763</v>
      </c>
      <c r="C3" s="178"/>
      <c r="D3" s="178"/>
      <c r="E3" s="178"/>
      <c r="F3" s="178"/>
      <c r="G3" s="178"/>
    </row>
    <row r="5" spans="1:7" ht="12" customHeight="1"/>
    <row r="6" spans="1:7" ht="84" customHeight="1">
      <c r="A6" s="169" t="s">
        <v>0</v>
      </c>
      <c r="B6" s="169" t="s">
        <v>1</v>
      </c>
      <c r="C6" s="169" t="s">
        <v>714</v>
      </c>
      <c r="D6" s="171" t="s">
        <v>736</v>
      </c>
      <c r="E6" s="169" t="s">
        <v>3</v>
      </c>
      <c r="F6" s="173" t="s">
        <v>728</v>
      </c>
      <c r="G6" s="173" t="s">
        <v>232</v>
      </c>
    </row>
    <row r="7" spans="1:7" ht="0.75" customHeight="1">
      <c r="A7" s="170"/>
      <c r="B7" s="170"/>
      <c r="C7" s="170"/>
      <c r="D7" s="172"/>
      <c r="E7" s="170"/>
      <c r="F7" s="174"/>
      <c r="G7" s="174"/>
    </row>
    <row r="8" spans="1:7">
      <c r="A8" s="86" t="s">
        <v>5</v>
      </c>
      <c r="B8" s="87" t="s">
        <v>218</v>
      </c>
      <c r="C8" s="87" t="s">
        <v>6</v>
      </c>
      <c r="D8" s="88" t="s">
        <v>219</v>
      </c>
      <c r="E8" s="87" t="s">
        <v>7</v>
      </c>
      <c r="F8" s="89" t="s">
        <v>233</v>
      </c>
      <c r="G8" s="89" t="s">
        <v>610</v>
      </c>
    </row>
    <row r="9" spans="1:7" ht="168">
      <c r="A9" s="12">
        <v>1</v>
      </c>
      <c r="B9" s="14" t="s">
        <v>368</v>
      </c>
      <c r="C9" s="10" t="s">
        <v>370</v>
      </c>
      <c r="D9" s="46"/>
      <c r="E9" s="9" t="s">
        <v>82</v>
      </c>
      <c r="F9" s="37">
        <v>2000</v>
      </c>
      <c r="G9" s="15"/>
    </row>
    <row r="10" spans="1:7" ht="168">
      <c r="A10" s="12">
        <v>2</v>
      </c>
      <c r="B10" s="14" t="s">
        <v>369</v>
      </c>
      <c r="C10" s="10" t="s">
        <v>370</v>
      </c>
      <c r="D10" s="46"/>
      <c r="E10" s="9" t="s">
        <v>82</v>
      </c>
      <c r="F10" s="37">
        <v>5000</v>
      </c>
      <c r="G10" s="13"/>
    </row>
    <row r="11" spans="1:7" ht="15.75">
      <c r="B11" s="163" t="s">
        <v>784</v>
      </c>
      <c r="C11" s="163"/>
    </row>
  </sheetData>
  <autoFilter ref="A8:H10"/>
  <mergeCells count="10">
    <mergeCell ref="B11:C11"/>
    <mergeCell ref="B1:G2"/>
    <mergeCell ref="B3:G3"/>
    <mergeCell ref="A6:A7"/>
    <mergeCell ref="B6:B7"/>
    <mergeCell ref="C6:C7"/>
    <mergeCell ref="D6:D7"/>
    <mergeCell ref="E6:E7"/>
    <mergeCell ref="F6:F7"/>
    <mergeCell ref="G6:G7"/>
  </mergeCells>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G2-Phần 8</vt:lpstr>
      <vt:lpstr>G2-Phần 7</vt:lpstr>
      <vt:lpstr>G2-Phần 6</vt:lpstr>
      <vt:lpstr>G2-Phần 5</vt:lpstr>
      <vt:lpstr>G2-Phần 4</vt:lpstr>
      <vt:lpstr>G2-Phần 3</vt:lpstr>
      <vt:lpstr>G2-Phần 2</vt:lpstr>
      <vt:lpstr>G2-Phần 1</vt:lpstr>
      <vt:lpstr>G1-Phần 4</vt:lpstr>
      <vt:lpstr>G1-Phần 3</vt:lpstr>
      <vt:lpstr>G1-Phần 2</vt:lpstr>
      <vt:lpstr>G1-Phần 1</vt:lpstr>
      <vt:lpstr>G3 -khí</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MIEN</dc:creator>
  <cp:lastModifiedBy>Administrator</cp:lastModifiedBy>
  <cp:lastPrinted>2024-05-22T03:14:37Z</cp:lastPrinted>
  <dcterms:created xsi:type="dcterms:W3CDTF">2022-05-19T02:22:20Z</dcterms:created>
  <dcterms:modified xsi:type="dcterms:W3CDTF">2024-05-22T03:45:26Z</dcterms:modified>
</cp:coreProperties>
</file>